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205" documentId="120_S{2AC9BD13-BADA-5192-A53E-5A8FF88502F6}" xr6:coauthVersionLast="47" xr6:coauthVersionMax="47" xr10:uidLastSave="{8E5F9226-7EBB-49D9-BA5B-7F25809FE565}"/>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<sst xmlns="http://schemas.openxmlformats.org/spreadsheetml/2006/main" count="180270" uniqueCount="39119">
  <si>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</si>
  <si>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</si>
  <si>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</si>
  <si>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</si>
  <si>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</si>
  <si>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</si>
  <si>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</si>
  <si>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</si>
  <si>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</si>
  <si>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</si>
  <si>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</si>
  <si>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</si>
  <si>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</si>
  <si>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</si>
  <si>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</si>
  <si>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</si>
  <si>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</si>
  <si>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</si>
  <si>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</si>
  <si>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</si>
  <si>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</si>
  <si>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</si>
  <si>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</si>
  <si>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</si>
  <si>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</si>
  <si>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</si>
  <si>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</si>
  <si>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</si>
  <si>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</si>
  <si>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</si>
  <si>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</si>
  <si>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</si>
  <si>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</si>
  <si>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</si>
  <si>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</si>
  <si>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</si>
  <si>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</si>
  <si>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</si>
  <si>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</si>
  <si>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</si>
  <si>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</si>
  <si>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</si>
  <si>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</si>
  <si>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</si>
  <si>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</si>
  <si>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</si>
  <si>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</si>
  <si>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</si>
  <si>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</si>
  <si>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</si>
  <si>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</si>
  <si>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</si>
  <si>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</si>
  <si>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</si>
  <si>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</si>
  <si>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</si>
  <si>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</si>
  <si>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</si>
  <si>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</si>
  <si>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</si>
  <si>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</si>
  <si>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</si>
  <si>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</si>
  <si>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</si>
  <si>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</si>
  <si>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</si>
  <si>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</si>
  <si>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</si>
  <si>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</si>
  <si>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</si>
  <si>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</si>
  <si>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</si>
  <si>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</si>
  <si>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</si>
  <si>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</si>
  <si>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</si>
  <si>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</si>
  <si>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</si>
  <si>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</si>
  <si>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</si>
  <si>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</si>
  <si>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</si>
  <si>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</si>
  <si>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</si>
  <si>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</si>
  <si>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</si>
  <si>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</si>
  <si>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</si>
  <si>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</si>
  <si>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</si>
  <si>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</si>
  <si>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</si>
  <si>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</si>
  <si>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</si>
  <si>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</si>
  <si>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</si>
  <si>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</si>
  <si>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</si>
  <si>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</si>
  <si>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</si>
  <si>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</si>
  <si>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</si>
  <si>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</si>
  <si>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</si>
  <si>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</si>
  <si>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</si>
  <si>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</si>
  <si>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</si>
  <si>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</si>
  <si>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</si>
  <si>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</si>
  <si>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</si>
  <si>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</si>
  <si>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</si>
  <si>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</si>
  <si>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</si>
  <si>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</si>
  <si>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</si>
  <si>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</si>
  <si>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</si>
  <si>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</si>
  <si>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</si>
  <si>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</si>
  <si>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</si>
  <si>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</si>
  <si>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</si>
  <si>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</si>
  <si>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</si>
  <si>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</si>
  <si>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</si>
  <si>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</si>
  <si>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</si>
  <si>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</si>
  <si>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</si>
  <si>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</si>
  <si>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</si>
  <si>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</si>
  <si>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</si>
  <si>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</si>
  <si>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</si>
  <si>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</si>
  <si>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</si>
  <si>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</si>
  <si>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</si>
  <si>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</si>
  <si>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</si>
  <si>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</si>
  <si>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</si>
  <si>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</si>
  <si>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</si>
  <si>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</si>
  <si>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</si>
  <si>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</si>
  <si>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</si>
  <si>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</si>
  <si>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</si>
  <si>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</si>
  <si>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</si>
  <si>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</si>
  <si>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</si>
  <si>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</si>
  <si>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</si>
  <si>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</si>
  <si>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</si>
  <si>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</si>
  <si>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</si>
  <si>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</si>
  <si>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</si>
  <si>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</si>
  <si>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</si>
  <si>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</si>
  <si>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</si>
  <si>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</si>
  <si>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</si>
  <si>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</si>
  <si>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</si>
  <si>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</si>
  <si>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</si>
  <si>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</si>
  <si>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</si>
  <si>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</si>
  <si>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</si>
  <si>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</si>
  <si>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</si>
  <si>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</si>
  <si>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</si>
  <si>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</si>
  <si>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</si>
  <si>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</si>
  <si>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</si>
  <si>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</si>
  <si>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</si>
  <si>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</si>
  <si>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</si>
  <si>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</si>
  <si>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</si>
  <si>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</si>
  <si>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</si>
  <si>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</si>
  <si>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</si>
  <si>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</si>
  <si>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</si>
  <si>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</si>
  <si>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</si>
  <si>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</si>
  <si>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</si>
  <si>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</si>
  <si>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</si>
  <si>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</si>
  <si>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</si>
  <si>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</si>
  <si>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</si>
  <si>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</si>
  <si>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</si>
  <si>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</si>
  <si>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</si>
  <si>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</si>
  <si>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</si>
  <si>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</si>
  <si>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</si>
  <si>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</si>
  <si>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</si>
  <si>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</si>
  <si>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</si>
  <si>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</si>
  <si>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</si>
  <si>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</si>
  <si>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</si>
  <si>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</si>
  <si>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</si>
  <si>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</si>
  <si>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</si>
  <si>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</si>
  <si>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</si>
  <si>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</si>
  <si>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</si>
  <si>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</si>
  <si>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</si>
  <si>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</si>
  <si>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</si>
  <si>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</si>
  <si>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</si>
  <si>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</si>
  <si>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</si>
  <si>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</si>
  <si>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</si>
  <si>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</si>
  <si>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</si>
  <si>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</si>
  <si>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</si>
  <si>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</si>
  <si>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</si>
  <si>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</si>
  <si>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</si>
  <si>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</si>
  <si>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</si>
  <si>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</si>
  <si>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</si>
  <si>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</si>
  <si>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</si>
  <si>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</si>
  <si>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</si>
  <si>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</si>
  <si>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</si>
  <si>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</si>
  <si>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</si>
  <si>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</si>
  <si>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</si>
  <si>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</si>
  <si>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</si>
  <si>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</si>
  <si>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</si>
  <si>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</si>
  <si>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</si>
  <si>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</si>
  <si>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</si>
  <si>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</si>
  <si>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</si>
  <si>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</si>
  <si>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</si>
  <si>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</si>
  <si>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</si>
  <si>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</si>
  <si>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</si>
  <si>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</si>
  <si>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</si>
  <si>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</si>
  <si>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</si>
  <si>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</si>
  <si>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</si>
  <si>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</si>
  <si>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</si>
  <si>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</si>
  <si>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</si>
  <si>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</si>
  <si>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</si>
  <si>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</si>
  <si>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</si>
  <si>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</si>
  <si>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</si>
  <si>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</si>
  <si>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</si>
  <si>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</si>
  <si>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</si>
  <si>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</si>
  <si>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</si>
  <si>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</si>
  <si>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</si>
  <si>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</si>
  <si>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</si>
  <si>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</si>
  <si>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</si>
  <si>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</si>
  <si>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</si>
  <si>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</si>
  <si>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</si>
  <si>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</si>
  <si>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</si>
  <si>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</si>
  <si>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</si>
  <si>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</si>
  <si>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</si>
  <si>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</si>
  <si>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</si>
  <si>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</si>
  <si>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</si>
  <si>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</si>
  <si>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</si>
  <si>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</si>
  <si>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</si>
  <si>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</si>
  <si>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</si>
  <si>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</si>
  <si>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</si>
  <si>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</si>
  <si>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</si>
  <si>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</si>
  <si>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</si>
  <si>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</si>
  <si>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</si>
  <si>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</si>
  <si>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</si>
  <si>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</si>
  <si>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</si>
  <si>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</si>
  <si>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</si>
  <si>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</si>
  <si>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</si>
  <si>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</si>
  <si>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</si>
  <si>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</si>
  <si>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</si>
  <si>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</si>
  <si>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</si>
  <si>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</si>
  <si>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</si>
  <si>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</si>
  <si>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</si>
  <si>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</si>
  <si>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</si>
  <si>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</si>
  <si>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</si>
  <si>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</si>
  <si>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</si>
  <si>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</si>
  <si>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</si>
  <si>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</si>
  <si>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</si>
  <si>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</si>
  <si>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</si>
  <si>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</si>
  <si>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</si>
  <si>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</si>
  <si>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</si>
  <si>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</si>
  <si>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</si>
  <si>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</si>
  <si>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</si>
  <si>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</si>
  <si>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</si>
  <si>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</si>
  <si>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</si>
  <si>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</si>
  <si>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</si>
  <si>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</si>
  <si>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</si>
  <si>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</si>
  <si>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</si>
  <si>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</si>
  <si>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</si>
  <si>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</si>
  <si>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</si>
  <si>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</si>
  <si>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</si>
  <si>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</si>
  <si>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</si>
  <si>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</si>
  <si>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</si>
  <si>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</si>
  <si>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</si>
  <si>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</si>
  <si>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</si>
  <si>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</si>
  <si>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</si>
  <si>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</si>
  <si>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</si>
  <si>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</si>
  <si>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</si>
  <si>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</si>
  <si>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</si>
  <si>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</si>
  <si>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</si>
  <si>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</si>
  <si>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</si>
  <si>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</si>
  <si>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</si>
  <si>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</si>
  <si>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</si>
  <si>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</si>
  <si>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</si>
  <si>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</si>
  <si>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</si>
  <si>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</si>
  <si>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</si>
  <si>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</si>
  <si>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</si>
  <si>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</si>
  <si>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</si>
  <si>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</si>
  <si>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</si>
  <si>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</si>
  <si>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</si>
  <si>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</si>
  <si>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</si>
  <si>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</si>
  <si>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</si>
  <si>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</si>
  <si>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</si>
  <si>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</si>
  <si>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</si>
  <si>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</si>
  <si>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</si>
  <si>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</si>
  <si>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</si>
  <si>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</si>
  <si>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</si>
  <si>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</si>
  <si>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</si>
  <si>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</si>
  <si>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</si>
  <si>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</si>
  <si>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</si>
  <si>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</si>
  <si>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</si>
  <si>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</si>
  <si>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</si>
  <si>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</si>
  <si>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</si>
  <si>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</si>
  <si>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</si>
  <si>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</si>
  <si>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</si>
  <si>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</si>
  <si>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</si>
  <si>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</si>
  <si>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</si>
  <si>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</si>
  <si>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</si>
  <si>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</si>
  <si>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</si>
  <si>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</si>
  <si>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</si>
  <si>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</si>
  <si>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</si>
  <si>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</si>
  <si>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</si>
  <si>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</si>
  <si>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</si>
  <si>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</si>
  <si>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</si>
  <si>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</si>
  <si>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</si>
  <si>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</si>
  <si>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</si>
  <si>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</si>
  <si>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</si>
  <si>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</si>
  <si>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</si>
  <si>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</si>
  <si>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</si>
  <si>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</si>
  <si>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</si>
  <si>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</si>
  <si>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</si>
  <si>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</si>
  <si>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</si>
  <si>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</si>
  <si>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</si>
  <si>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</si>
  <si>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</si>
  <si>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</si>
  <si>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</si>
  <si>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</si>
  <si>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</si>
  <si>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</si>
  <si>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</si>
  <si>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</si>
  <si>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</si>
  <si>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</si>
  <si>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</si>
  <si>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</si>
  <si>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</si>
  <si>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</si>
  <si>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</si>
  <si>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</si>
  <si>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</si>
  <si>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</si>
  <si>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</si>
  <si>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</si>
  <si>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</si>
  <si>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</si>
  <si>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</si>
  <si>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</si>
  <si>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</si>
  <si>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</si>
  <si>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</si>
  <si>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</si>
  <si>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</si>
  <si>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</si>
  <si>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</si>
  <si>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</si>
  <si>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</si>
  <si>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</si>
  <si>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</si>
  <si>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</si>
  <si>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</si>
  <si>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</si>
  <si>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</si>
  <si>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</si>
  <si>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</si>
  <si>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</si>
  <si>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</si>
  <si>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</si>
  <si>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</si>
  <si>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</si>
  <si>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</si>
  <si>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</si>
  <si>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</si>
  <si>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</si>
  <si>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</si>
  <si>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</si>
  <si>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</si>
  <si>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</si>
  <si>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</si>
  <si>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</si>
  <si>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</si>
  <si>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</si>
  <si>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</si>
  <si>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</si>
  <si>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</si>
  <si>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</si>
  <si>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</si>
  <si>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</si>
  <si>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</si>
  <si>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</si>
  <si>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</si>
  <si>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</si>
  <si>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</si>
  <si>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</si>
  <si>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</si>
  <si>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</si>
  <si>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</si>
  <si>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</si>
  <si>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</si>
  <si>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</si>
  <si>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</si>
  <si>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</si>
  <si>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</si>
  <si>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</si>
  <si>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</si>
  <si>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</si>
  <si>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</si>
  <si>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</si>
  <si>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</si>
  <si>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</si>
  <si>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</si>
  <si>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</si>
  <si>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</si>
  <si>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</si>
  <si>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</si>
  <si>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</si>
  <si>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</si>
  <si>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</si>
  <si>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</si>
  <si>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</si>
  <si>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</si>
  <si>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</si>
  <si>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</si>
  <si>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</si>
  <si>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</si>
  <si>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</si>
  <si>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</si>
  <si>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</si>
  <si>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</si>
  <si>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</si>
  <si>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</si>
  <si>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</si>
  <si>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</si>
  <si>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</si>
  <si>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</si>
  <si>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</si>
  <si>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</si>
  <si>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</si>
  <si>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</si>
  <si>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</si>
  <si>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</si>
  <si>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</si>
  <si>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</si>
  <si>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</si>
  <si>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</si>
  <si>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</si>
  <si>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</si>
  <si>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</si>
  <si>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</si>
  <si>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</si>
  <si>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</si>
  <si>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</si>
  <si>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</si>
  <si>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</si>
  <si>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</si>
  <si>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</si>
  <si>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</si>
  <si>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</si>
  <si>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</si>
  <si>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</si>
  <si>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</si>
  <si>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</si>
  <si>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</si>
  <si>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</si>
  <si>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</si>
  <si>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</si>
  <si>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</si>
  <si>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</si>
  <si>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</si>
  <si>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</si>
  <si>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</si>
  <si>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</si>
  <si>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</si>
  <si>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</si>
  <si>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</si>
  <si>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</si>
  <si>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</si>
  <si>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</si>
  <si>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</si>
  <si>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</si>
  <si>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</si>
  <si>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</si>
  <si>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</si>
  <si>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</si>
  <si>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</si>
  <si>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</si>
  <si>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</si>
  <si>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</si>
  <si>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</si>
  <si>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</si>
  <si>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</si>
  <si>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</si>
  <si>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</si>
  <si>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</si>
  <si>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</si>
  <si>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</si>
  <si>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</si>
  <si>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</si>
  <si>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</si>
  <si>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</si>
  <si>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</si>
  <si>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</si>
  <si>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</si>
  <si>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</si>
  <si>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</si>
  <si>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</si>
  <si>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</si>
  <si>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</si>
  <si>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</si>
  <si>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</si>
  <si>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</si>
  <si>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</si>
  <si>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</si>
  <si>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</si>
  <si>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</si>
  <si>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</si>
  <si>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</si>
  <si>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</si>
  <si>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</si>
  <si>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</si>
  <si>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</si>
  <si>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</si>
  <si>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</si>
  <si>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</si>
  <si>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</si>
  <si>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</si>
  <si>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</si>
  <si>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</si>
  <si>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</si>
  <si>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</si>
  <si>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</si>
  <si>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</si>
  <si>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</si>
  <si>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</si>
  <si>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</si>
  <si>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</si>
  <si>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</si>
  <si>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</si>
  <si>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</si>
  <si>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</si>
  <si>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</si>
  <si>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</si>
  <si>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</si>
  <si>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</si>
  <si>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</si>
  <si>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</si>
  <si>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</si>
  <si>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</si>
  <si>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</si>
  <si>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</si>
  <si>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</si>
  <si>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</si>
  <si>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</si>
  <si>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</si>
  <si>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</si>
  <si>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</si>
  <si>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</si>
  <si>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</si>
  <si>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</si>
  <si>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</si>
  <si>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</si>
  <si>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</si>
  <si>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</si>
  <si>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</si>
  <si>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</si>
  <si>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</si>
  <si>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</si>
  <si>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</si>
  <si>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</si>
  <si>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</si>
  <si>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</si>
  <si>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</si>
  <si>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</si>
  <si>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</si>
  <si>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</si>
  <si>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</si>
  <si>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</si>
  <si>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</si>
  <si>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</si>
  <si>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</si>
  <si>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</si>
  <si>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</si>
  <si>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</si>
  <si>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</si>
  <si>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</si>
  <si>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</si>
  <si>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</si>
  <si>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</si>
  <si>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</si>
  <si>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</si>
  <si>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</si>
  <si>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</si>
  <si>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</si>
  <si>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</si>
  <si>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</si>
  <si>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</si>
  <si>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</si>
  <si>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</si>
  <si>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</si>
  <si>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</si>
  <si>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</si>
  <si>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</si>
  <si>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</si>
  <si>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</si>
  <si>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</si>
  <si>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</si>
  <si>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</si>
  <si>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</si>
  <si>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</si>
  <si>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</si>
  <si>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</si>
  <si>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</si>
  <si>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</si>
  <si>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</si>
  <si>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</si>
  <si>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</si>
  <si>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</si>
  <si>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</si>
  <si>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</si>
  <si>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</si>
  <si>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</si>
  <si>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</si>
  <si>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</si>
  <si>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</si>
  <si>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</si>
  <si>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</si>
  <si>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</si>
  <si>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</si>
  <si>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</si>
  <si>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</si>
  <si>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</si>
  <si>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</si>
  <si>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</si>
  <si>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</si>
  <si>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</si>
  <si>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</si>
  <si>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</si>
  <si>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</si>
  <si>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</si>
  <si>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</si>
  <si>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</si>
  <si>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</si>
  <si>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</si>
  <si>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</si>
  <si>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</si>
  <si>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</si>
  <si>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</si>
  <si>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</si>
  <si>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</si>
  <si>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</si>
  <si>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</si>
  <si>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</si>
  <si>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</si>
  <si>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</si>
  <si>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</si>
  <si>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</si>
  <si>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</si>
  <si>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</si>
  <si>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</si>
  <si>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</si>
  <si>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</si>
  <si>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</si>
  <si>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</si>
  <si>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</si>
  <si>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</si>
  <si>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</si>
  <si>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</si>
  <si>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</si>
  <si>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</si>
  <si>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</si>
  <si>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</si>
  <si>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</si>
  <si>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</si>
  <si>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</si>
  <si>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</si>
  <si>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</si>
  <si>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</si>
  <si>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</si>
  <si>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</si>
  <si>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</si>
  <si>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</si>
  <si>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</si>
  <si>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</si>
  <si>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</si>
  <si>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</si>
  <si>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</si>
  <si>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</si>
  <si>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</si>
  <si>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</si>
  <si>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</si>
  <si>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</si>
  <si>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</si>
  <si>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</si>
  <si>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</si>
  <si>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</si>
  <si>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</si>
  <si>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</si>
  <si>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</si>
  <si>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</si>
  <si>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</si>
  <si>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</si>
  <si>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</si>
  <si>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</si>
  <si>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</si>
  <si>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</si>
  <si>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</si>
  <si>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</si>
  <si>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</si>
  <si>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</si>
  <si>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</si>
  <si>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</si>
  <si>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</si>
  <si>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</si>
  <si>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</si>
  <si>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</si>
  <si>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</si>
  <si>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</si>
  <si>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</si>
  <si>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</si>
  <si>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</si>
  <si>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</si>
  <si>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</si>
  <si>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</si>
  <si>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</si>
  <si>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</si>
  <si>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</si>
  <si>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</si>
  <si>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</si>
  <si>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</si>
  <si>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</si>
  <si>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</si>
  <si>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</si>
  <si>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</si>
  <si>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</si>
  <si>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</si>
  <si>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</si>
  <si>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</si>
  <si>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</si>
  <si>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</si>
  <si>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</si>
  <si>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</si>
  <si>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</si>
  <si>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</si>
  <si>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</si>
  <si>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</si>
  <si>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</si>
  <si>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</si>
  <si>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</si>
  <si>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</si>
  <si>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</si>
  <si>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</si>
  <si>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</si>
  <si>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</si>
  <si>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</si>
  <si>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</si>
  <si>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</si>
  <si>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</si>
  <si>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</si>
  <si>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</si>
  <si>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</si>
  <si>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</si>
  <si>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</si>
  <si>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</si>
  <si>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</si>
  <si>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</si>
  <si>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</si>
  <si>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</si>
  <si>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</si>
  <si>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</si>
  <si>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</si>
  <si>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</si>
  <si>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</si>
  <si>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</si>
  <si>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</si>
  <si>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</si>
  <si>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</si>
  <si>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</si>
  <si>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</si>
  <si>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</si>
  <si>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</si>
  <si>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</si>
  <si>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</si>
  <si>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</si>
  <si>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</si>
  <si>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</si>
  <si>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</si>
  <si>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</si>
  <si>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</si>
  <si>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</si>
  <si>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</si>
  <si>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</si>
  <si>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</si>
  <si>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</si>
  <si>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</si>
  <si>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</si>
  <si>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</si>
  <si>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</si>
  <si>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</si>
  <si>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</si>
  <si>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</si>
  <si>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</si>
  <si>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</si>
  <si>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</si>
  <si>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</si>
  <si>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</si>
  <si>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</si>
  <si>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</si>
  <si>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</si>
  <si>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</si>
  <si>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</si>
  <si>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</si>
  <si>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</si>
  <si>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</si>
  <si>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</si>
  <si>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</si>
  <si>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</si>
  <si>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</si>
  <si>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</si>
  <si>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</si>
  <si>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</si>
  <si>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</si>
  <si>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</si>
  <si>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</si>
  <si>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</si>
  <si>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</si>
  <si>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</si>
  <si>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</si>
  <si>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</si>
  <si>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</si>
  <si>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</si>
  <si>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</si>
  <si>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</si>
  <si>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</si>
  <si>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</si>
  <si>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</si>
  <si>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</si>
  <si>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</si>
  <si>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</si>
  <si>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</si>
  <si>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</si>
  <si>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</si>
  <si>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</si>
  <si>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</si>
  <si>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</si>
  <si>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</si>
  <si>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</si>
  <si>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</si>
  <si>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</si>
  <si>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</si>
  <si>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</si>
  <si>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</si>
  <si>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</si>
  <si>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</si>
  <si>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</si>
  <si>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</si>
  <si>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</si>
  <si>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</si>
  <si>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</si>
  <si>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</si>
  <si>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</si>
  <si>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</si>
  <si>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</si>
  <si>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</si>
  <si>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</si>
  <si>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</si>
  <si>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</si>
  <si>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</si>
  <si>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</si>
  <si>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</si>
  <si>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</si>
  <si>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</si>
  <si>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</si>
  <si>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</si>
  <si>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</si>
  <si>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</si>
  <si>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</si>
  <si>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</si>
  <si>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</si>
  <si>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</si>
  <si>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</si>
  <si>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</si>
  <si>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</si>
  <si>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</si>
  <si>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</si>
  <si>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</si>
  <si>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</si>
  <si>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</si>
  <si>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</si>
  <si>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</si>
  <si>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</si>
  <si>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</si>
  <si>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</si>
  <si>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</si>
  <si>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</si>
  <si>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</si>
  <si>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</si>
  <si>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</si>
  <si>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</si>
  <si>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</si>
  <si>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</si>
  <si>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</si>
  <si>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</si>
  <si>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</si>
  <si>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</si>
  <si>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</si>
  <si>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</si>
  <si>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</si>
  <si>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</si>
  <si>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</si>
  <si>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</si>
  <si>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</si>
  <si>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</si>
  <si>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</si>
  <si>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</si>
  <si>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</si>
  <si>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</si>
  <si>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</si>
  <si>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</si>
  <si>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</si>
  <si>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</si>
  <si>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</si>
  <si>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</si>
  <si>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</si>
  <si>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</si>
  <si>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</si>
  <si>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</si>
  <si>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</si>
  <si>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</si>
  <si>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</si>
  <si>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</si>
  <si>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</si>
  <si>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</si>
  <si>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</si>
  <si>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</si>
  <si>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</si>
  <si>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</si>
  <si>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</si>
  <si>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</si>
  <si>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</si>
  <si>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</si>
  <si>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</si>
  <si>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</si>
  <si>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</si>
  <si>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</si>
  <si>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</si>
  <si>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</si>
  <si>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</si>
  <si>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</si>
  <si>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</si>
  <si>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</si>
  <si>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</si>
  <si>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</si>
  <si>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</si>
  <si>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</si>
  <si>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</si>
  <si>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</si>
  <si>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</si>
  <si>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</si>
  <si>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</si>
  <si>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</si>
  <si>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</si>
  <si>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</si>
  <si>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</si>
  <si>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</si>
  <si>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</si>
  <si>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</si>
  <si>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</si>
  <si>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</si>
  <si>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</si>
  <si>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</si>
  <si>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</si>
  <si>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</si>
  <si>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</si>
  <si>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</si>
  <si>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</si>
  <si>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</si>
  <si>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</si>
  <si>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</si>
  <si>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</si>
  <si>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</si>
  <si>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</si>
  <si>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</si>
  <si>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</si>
  <si>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</si>
  <si>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</si>
  <si>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</si>
  <si>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</si>
  <si>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</si>
  <si>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</si>
  <si>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</si>
  <si>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</si>
  <si>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</si>
  <si>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</si>
  <si>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</si>
  <si>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</si>
  <si>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</si>
  <si>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</si>
  <si>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</si>
  <si>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</si>
  <si>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</si>
  <si>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</si>
  <si>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</si>
  <si>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</si>
  <si>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</si>
  <si>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</si>
  <si>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</si>
  <si>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</si>
  <si>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</si>
  <si>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</si>
  <si>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</si>
  <si>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</si>
  <si>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</si>
  <si>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</si>
  <si>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</si>
  <si>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</si>
  <si>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</si>
  <si>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</si>
  <si>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</si>
  <si>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</si>
  <si>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</si>
  <si>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</si>
  <si>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</si>
  <si>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</si>
  <si>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</si>
  <si>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</si>
  <si>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</si>
  <si>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</si>
  <si>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</si>
  <si>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</si>
  <si>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</si>
  <si>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</si>
  <si>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</si>
  <si>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</si>
  <si>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</si>
  <si>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</si>
  <si>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</si>
  <si>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</si>
  <si>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</si>
  <si>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</si>
  <si>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</si>
  <si>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</si>
  <si>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</si>
  <si>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</si>
  <si>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</si>
  <si>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</si>
  <si>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</si>
  <si>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</si>
  <si>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</si>
  <si>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</si>
  <si>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</si>
  <si>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</si>
  <si>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</si>
  <si>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</si>
  <si>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</si>
  <si>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</si>
  <si>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</si>
  <si>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</si>
  <si>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</si>
  <si>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</si>
  <si>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</si>
  <si>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</si>
  <si>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</si>
  <si>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</si>
  <si>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</si>
  <si>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</si>
  <si>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</si>
  <si>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</si>
  <si>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</si>
  <si>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</si>
  <si>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</si>
  <si>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</si>
  <si>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</si>
  <si>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</si>
  <si>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</si>
  <si>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</si>
  <si>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</si>
  <si>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</si>
  <si>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</si>
  <si>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</si>
  <si>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</si>
  <si>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</si>
  <si>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</si>
  <si>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</si>
  <si>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</si>
  <si>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</si>
  <si>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</si>
  <si>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</si>
  <si>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</si>
  <si>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</si>
  <si>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</si>
  <si>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</si>
  <si>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</si>
  <si>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</si>
  <si>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</si>
  <si>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</si>
  <si>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</si>
  <si>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</si>
  <si>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</si>
  <si>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</si>
  <si>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</si>
  <si>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</si>
  <si>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</si>
  <si>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</si>
  <si>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</si>
  <si>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</si>
  <si>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</si>
  <si>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</si>
  <si>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</si>
  <si>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</si>
  <si>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</si>
  <si>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</si>
  <si>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</si>
  <si>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</si>
  <si>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</si>
  <si>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</si>
  <si>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</si>
  <si>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</si>
  <si>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</si>
  <si>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</si>
  <si>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</si>
  <si>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</si>
  <si>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</si>
  <si>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</si>
  <si>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</si>
  <si>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</si>
  <si>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</si>
  <si>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</si>
  <si>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</si>
  <si>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</si>
  <si>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</si>
  <si>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</si>
  <si>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</si>
  <si>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</si>
  <si>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</si>
  <si>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</si>
  <si>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</si>
  <si>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</si>
  <si>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</si>
  <si>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</si>
  <si>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</si>
  <si>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</si>
  <si>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</si>
  <si>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</si>
  <si>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</si>
  <si>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</si>
  <si>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</si>
  <si>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</si>
  <si>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</si>
  <si>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</si>
  <si>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</si>
  <si>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</si>
  <si>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</si>
  <si>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</si>
  <si>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</si>
  <si>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</si>
  <si>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</si>
  <si>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</si>
  <si>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</si>
  <si>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</si>
  <si>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</si>
  <si>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</si>
  <si>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</si>
  <si>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</si>
  <si>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</si>
  <si>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</si>
  <si>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</si>
  <si>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</si>
  <si>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</si>
  <si>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</si>
  <si>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</si>
  <si>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</si>
  <si>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</si>
  <si>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</si>
  <si>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</si>
  <si>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</si>
  <si>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</si>
  <si>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</si>
  <si>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</si>
  <si>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</si>
  <si>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</si>
  <si>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</si>
  <si>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</si>
  <si>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</si>
  <si>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</si>
  <si>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</si>
  <si>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</si>
  <si>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</si>
  <si>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</si>
  <si>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</si>
  <si>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</si>
  <si>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</si>
  <si>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</si>
  <si>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</si>
  <si>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</si>
  <si>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</si>
  <si>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</si>
  <si>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</si>
  <si>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</si>
  <si>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</si>
  <si>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</si>
  <si>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</si>
  <si>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</si>
  <si>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</si>
  <si>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</si>
  <si>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</si>
  <si>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</si>
  <si>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</si>
  <si>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</si>
  <si>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</si>
  <si>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</si>
  <si>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</si>
  <si>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</si>
  <si>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</si>
  <si>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</si>
  <si>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</si>
  <si>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</si>
  <si>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</si>
  <si>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</si>
  <si>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</si>
  <si>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</si>
  <si>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</si>
  <si>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</si>
  <si>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</si>
  <si>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</si>
  <si>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</si>
  <si>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</si>
  <si>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</si>
  <si>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</si>
  <si>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</si>
  <si>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</si>
  <si>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</si>
  <si>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</si>
  <si>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</si>
  <si>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</si>
  <si>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</si>
  <si>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</si>
  <si>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</si>
  <si>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</si>
  <si>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</si>
  <si>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</si>
  <si>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</si>
  <si>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</si>
  <si>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</si>
  <si>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</si>
  <si>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</si>
  <si>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</si>
  <si>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</si>
  <si>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</si>
  <si>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</si>
  <si>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</si>
  <si>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</si>
  <si>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</si>
  <si>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</si>
  <si>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</si>
  <si>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</si>
  <si>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</si>
  <si>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</si>
  <si>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</si>
  <si>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</si>
  <si>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</si>
  <si>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</si>
  <si>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</si>
  <si>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</si>
  <si>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</si>
  <si>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</si>
  <si>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</si>
  <si>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</si>
  <si>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</si>
  <si>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</si>
  <si>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</si>
  <si>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</si>
  <si>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</si>
  <si>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</si>
  <si>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</si>
  <si>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</si>
  <si>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</si>
  <si>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</si>
  <si>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</si>
  <si>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</si>
  <si>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</si>
  <si>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</si>
  <si>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</si>
  <si>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</si>
  <si>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</si>
  <si>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</si>
  <si>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</si>
  <si>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</si>
  <si>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</si>
  <si>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</si>
  <si>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</si>
  <si>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</si>
  <si>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</si>
  <si>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</si>
  <si>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</si>
  <si>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</si>
  <si>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</si>
  <si>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</si>
  <si>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</si>
  <si>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</si>
  <si>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</si>
  <si>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</si>
  <si>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</si>
  <si>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</si>
  <si>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</si>
  <si>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</si>
  <si>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</si>
  <si>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</si>
  <si>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</si>
  <si>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</si>
  <si>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</si>
  <si>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</si>
  <si>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</si>
  <si>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</si>
  <si>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</si>
  <si>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</si>
  <si>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</si>
  <si>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</si>
  <si>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</si>
  <si>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</si>
  <si>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</si>
  <si>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</si>
  <si>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</si>
  <si>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</si>
  <si>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</si>
  <si>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</si>
  <si>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</si>
  <si>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</si>
  <si>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</si>
  <si>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</si>
  <si>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</si>
  <si>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</si>
  <si>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</si>
  <si>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</si>
  <si>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</si>
  <si>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</si>
  <si>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</si>
  <si>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</si>
  <si>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</si>
  <si>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</si>
  <si>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</si>
  <si>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</si>
  <si>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</si>
  <si>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</si>
  <si>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</si>
  <si>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</si>
  <si>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</si>
  <si>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</si>
  <si>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</si>
  <si>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</si>
  <si>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</si>
  <si>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</si>
  <si>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</si>
  <si>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</si>
  <si>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</si>
  <si>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</si>
  <si>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</si>
  <si>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</si>
  <si>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</si>
  <si>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</si>
  <si>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</si>
  <si>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</si>
  <si>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</si>
  <si>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</si>
  <si>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</si>
  <si>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</si>
  <si>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</si>
  <si>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</si>
  <si>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</si>
  <si>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</si>
  <si>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</si>
  <si>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</si>
  <si>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</si>
  <si>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</si>
  <si>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</si>
  <si>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</si>
  <si>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</si>
  <si>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</si>
  <si>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</si>
  <si>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</si>
  <si>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</si>
  <si>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</si>
  <si>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</si>
  <si>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</si>
  <si>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</si>
  <si>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</si>
  <si>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</si>
  <si>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</si>
  <si>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</si>
  <si>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</si>
  <si>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</si>
  <si>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</si>
  <si>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</si>
  <si>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</si>
  <si>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</si>
  <si>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</si>
  <si>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</si>
  <si>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</si>
  <si>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</si>
  <si>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</si>
  <si>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</si>
  <si>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</si>
  <si>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</si>
  <si>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</si>
  <si>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</si>
  <si>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</si>
  <si>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</si>
  <si>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</si>
  <si>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</si>
  <si>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</si>
  <si>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</si>
  <si>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</si>
  <si>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</si>
  <si>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</si>
  <si>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</si>
  <si>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</si>
  <si>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</si>
  <si>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</si>
  <si>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</si>
  <si>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</si>
  <si>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</si>
  <si>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</si>
  <si>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</si>
  <si>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</si>
  <si>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</si>
  <si>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</si>
  <si>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</si>
  <si>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</si>
  <si>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</si>
  <si>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</si>
  <si>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</si>
  <si>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</si>
  <si>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</si>
  <si>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</si>
  <si>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</si>
  <si>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</si>
  <si>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</si>
  <si>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</si>
  <si>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</si>
  <si>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</si>
  <si>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</si>
  <si>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</si>
  <si>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</si>
  <si>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</si>
  <si>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</si>
  <si>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</si>
  <si>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</si>
  <si>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</si>
  <si>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</si>
  <si>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</si>
  <si>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</si>
  <si>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</si>
  <si>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</si>
  <si>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</si>
  <si>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</si>
  <si>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</si>
  <si>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</si>
  <si>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</si>
  <si>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</si>
  <si>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</si>
  <si>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</si>
  <si>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</si>
  <si>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</si>
  <si>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</si>
  <si>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</si>
  <si>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</si>
  <si>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</si>
  <si>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</si>
  <si>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</si>
  <si>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</si>
  <si>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</si>
  <si>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</si>
  <si>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</si>
  <si>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</si>
  <si>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</si>
  <si>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</si>
  <si>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</si>
  <si>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</si>
  <si>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</si>
  <si>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</si>
  <si>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</si>
  <si>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</si>
  <si>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</si>
  <si>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</si>
  <si>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</si>
  <si>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</si>
  <si>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</si>
  <si>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</si>
  <si>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</si>
  <si>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</si>
  <si>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</si>
  <si>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</si>
  <si>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</si>
  <si>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</si>
  <si>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</si>
  <si>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</si>
  <si>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</si>
  <si>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</si>
  <si>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</si>
  <si>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</si>
  <si>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</si>
  <si>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</si>
  <si>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</si>
  <si>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</si>
  <si>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</si>
  <si>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</si>
  <si>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</si>
  <si>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</si>
  <si>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</si>
  <si>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</si>
  <si>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</si>
  <si>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</si>
  <si>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</si>
  <si>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</si>
  <si>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</si>
  <si>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</si>
  <si>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</si>
  <si>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</si>
  <si>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</si>
  <si>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</si>
  <si>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</si>
  <si>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</si>
  <si>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</si>
  <si>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</si>
  <si>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</si>
  <si>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</si>
  <si>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</si>
  <si>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</si>
  <si>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</si>
  <si>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</si>
  <si>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</si>
  <si>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</si>
  <si>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</si>
  <si>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</si>
  <si>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</si>
  <si>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</si>
  <si>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</si>
  <si>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</si>
  <si>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</si>
  <si>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</si>
  <si>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</si>
  <si>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</si>
  <si>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</si>
  <si>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</si>
  <si>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</si>
  <si>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</si>
  <si>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</si>
  <si>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</si>
  <si>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</si>
  <si>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</si>
  <si>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</si>
  <si>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</si>
  <si>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</si>
  <si>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</si>
  <si>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</si>
  <si>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</si>
  <si>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</si>
  <si>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</si>
  <si>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</si>
  <si>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</si>
  <si>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</si>
  <si>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</si>
  <si>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</si>
  <si>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</si>
  <si>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</si>
  <si>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</si>
  <si>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</si>
  <si>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</si>
  <si>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</si>
  <si>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</si>
  <si>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</si>
  <si>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</si>
  <si>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</si>
  <si>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</si>
  <si>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</si>
  <si>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</si>
  <si>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</si>
  <si>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</si>
  <si>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</si>
  <si>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</si>
  <si>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</si>
  <si>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</si>
  <si>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</si>
  <si>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</si>
  <si>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</si>
  <si>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</si>
  <si>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</si>
  <si>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</si>
  <si>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</si>
  <si>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</si>
  <si>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</si>
  <si>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</si>
  <si>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</si>
  <si>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</si>
  <si>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</si>
  <si>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</si>
  <si>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</si>
  <si>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</si>
  <si>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</si>
  <si>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</si>
  <si>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</si>
  <si>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</si>
  <si>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</si>
  <si>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</si>
  <si>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</si>
  <si>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</si>
  <si>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</si>
  <si>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</si>
  <si>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</si>
  <si>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</si>
  <si>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</si>
  <si>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</si>
  <si>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</si>
  <si>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</si>
  <si>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</si>
  <si>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</si>
  <si>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</si>
  <si>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</si>
  <si>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</si>
  <si>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</si>
  <si>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</si>
  <si>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</si>
  <si>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</si>
  <si>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</si>
  <si>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</si>
  <si>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</si>
  <si>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</si>
  <si>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</si>
  <si>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</si>
  <si>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</si>
  <si>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</si>
  <si>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</si>
  <si>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</si>
  <si>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</si>
  <si>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</si>
  <si>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</si>
  <si>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</si>
  <si>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</si>
  <si>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</si>
  <si>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</si>
  <si>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</si>
  <si>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</si>
  <si>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</si>
  <si>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</si>
  <si>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</si>
  <si>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</si>
  <si>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</si>
  <si>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</si>
  <si>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</si>
  <si>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</si>
  <si>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</si>
  <si>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</si>
  <si>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</si>
  <si>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</si>
  <si>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</si>
  <si>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</si>
  <si>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</si>
  <si>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</si>
  <si>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</si>
  <si>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</si>
  <si>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</si>
  <si>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</si>
  <si>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</si>
  <si>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</si>
  <si>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</si>
  <si>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</si>
  <si>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</si>
  <si>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</si>
  <si>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</si>
  <si>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</si>
  <si>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</si>
  <si>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</si>
  <si>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</si>
  <si>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</si>
  <si>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</si>
  <si>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</si>
  <si>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</si>
  <si>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</si>
  <si>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</si>
  <si>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</si>
  <si>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</si>
  <si>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</si>
  <si>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</si>
  <si>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</si>
  <si>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</si>
  <si>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</si>
  <si>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</si>
  <si>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</si>
  <si>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</si>
  <si>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</si>
  <si>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</si>
  <si>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</si>
  <si>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</si>
  <si>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</si>
  <si>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</si>
  <si>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</si>
  <si>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</si>
  <si>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</si>
  <si>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</si>
  <si>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</si>
  <si>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</si>
  <si>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</si>
  <si>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</si>
  <si>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</si>
  <si>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</si>
  <si>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</si>
  <si>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</si>
  <si>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</si>
  <si>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</si>
  <si>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</si>
  <si>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</si>
  <si>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</si>
  <si>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</si>
  <si>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</si>
  <si>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</si>
  <si>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</si>
  <si>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</si>
  <si>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</si>
  <si>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</si>
  <si>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</si>
  <si>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</si>
  <si>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</si>
  <si>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</si>
  <si>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</si>
  <si>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</si>
  <si>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</si>
  <si>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</si>
  <si>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</si>
  <si>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</si>
  <si>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</si>
  <si>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</si>
  <si>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</si>
  <si>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</si>
  <si>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</si>
  <si>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</si>
  <si>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</si>
  <si>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</si>
  <si>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</si>
  <si>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</si>
  <si>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</si>
  <si>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</si>
  <si>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</si>
  <si>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</si>
  <si>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</si>
  <si>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</si>
  <si>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</si>
  <si>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</si>
  <si>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</si>
  <si>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</si>
  <si>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</si>
  <si>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</si>
  <si>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</si>
  <si>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</si>
  <si>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</si>
  <si>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</si>
  <si>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</si>
  <si>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</si>
  <si>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</si>
  <si>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</si>
  <si>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</si>
  <si>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</si>
  <si>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</si>
  <si>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</si>
  <si>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</si>
  <si>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</si>
  <si>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</si>
  <si>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</si>
  <si>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</si>
  <si>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</si>
  <si>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</si>
  <si>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</si>
  <si>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</si>
  <si>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</si>
  <si>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</si>
  <si>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</si>
  <si>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</si>
  <si>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</si>
  <si>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</si>
  <si>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</si>
  <si>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</si>
  <si>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</si>
  <si>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</si>
  <si>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</si>
  <si>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</si>
  <si>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</si>
  <si>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</si>
  <si>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</si>
  <si>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</si>
  <si>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</si>
  <si>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</si>
  <si>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</si>
  <si>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</si>
  <si>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</si>
  <si>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</si>
  <si>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</si>
  <si>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</si>
  <si>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</si>
  <si>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</si>
  <si>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</si>
  <si>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</si>
  <si>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</si>
  <si>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</si>
  <si>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</si>
  <si>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</si>
  <si>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</si>
  <si>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</si>
  <si>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</si>
  <si>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</si>
  <si>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</si>
  <si>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</si>
  <si>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</si>
  <si>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</si>
  <si>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</si>
  <si>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</si>
  <si>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</si>
  <si>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</si>
  <si>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</si>
  <si>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</si>
  <si>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</si>
  <si>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</si>
  <si>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</si>
  <si>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</si>
  <si>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</si>
  <si>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</si>
  <si>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</si>
  <si>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</si>
  <si>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</si>
  <si>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</si>
  <si>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</si>
  <si>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</si>
  <si>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</si>
  <si>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</si>
  <si>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</si>
  <si>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</si>
  <si>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</si>
  <si>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</si>
  <si>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</si>
  <si>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</si>
  <si>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</si>
  <si>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</si>
  <si>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</si>
  <si>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</si>
  <si>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</si>
  <si>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</si>
  <si>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</si>
  <si>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</si>
  <si>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</si>
  <si>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</si>
  <si>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</si>
  <si>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</si>
  <si>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</si>
  <si>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</si>
  <si>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</si>
  <si>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</si>
  <si>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</si>
  <si>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</si>
  <si>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</si>
  <si>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</si>
  <si>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</si>
  <si>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</si>
  <si>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</si>
  <si>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</si>
  <si>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</si>
  <si>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</si>
  <si>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</si>
  <si>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</si>
  <si>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</si>
  <si>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</si>
  <si>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</si>
  <si>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</si>
  <si>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</si>
  <si>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</si>
  <si>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</si>
  <si>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</si>
  <si>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</si>
  <si>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</si>
  <si>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</si>
  <si>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</si>
  <si>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</si>
  <si>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</si>
  <si>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</si>
  <si>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</si>
  <si>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</si>
  <si>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</si>
  <si>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</si>
  <si>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</si>
  <si>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</si>
  <si>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</si>
  <si>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</si>
  <si>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</si>
  <si>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</si>
  <si>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</si>
  <si>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</si>
  <si>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</si>
  <si>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</si>
  <si>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</si>
  <si>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</si>
  <si>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</si>
  <si>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</si>
  <si>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</si>
  <si>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</si>
  <si>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</si>
  <si>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</si>
  <si>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</si>
  <si>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</si>
  <si>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</si>
  <si>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</si>
  <si>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</si>
  <si>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</si>
  <si>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</si>
  <si>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</si>
  <si>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</si>
  <si>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</si>
  <si>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</si>
  <si>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</si>
  <si>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</si>
  <si>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</si>
  <si>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</si>
  <si>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</si>
  <si>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</si>
  <si>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</si>
  <si>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</si>
  <si>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</si>
  <si>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</si>
  <si>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</si>
  <si>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</si>
  <si>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</si>
  <si>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</si>
  <si>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</si>
  <si>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</si>
  <si>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</si>
  <si>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</si>
  <si>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</si>
  <si>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</si>
  <si>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</si>
  <si>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</si>
  <si>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</si>
  <si>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</si>
  <si>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</si>
  <si>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</si>
  <si>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</si>
  <si>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</si>
  <si>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</si>
  <si>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</si>
  <si>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</si>
  <si>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</si>
  <si>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</si>
  <si>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</si>
  <si>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</si>
  <si>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</si>
  <si>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</si>
  <si>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</si>
  <si>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</si>
  <si>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</si>
  <si>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</si>
  <si>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</si>
  <si>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</si>
  <si>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</si>
  <si>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</si>
  <si>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</si>
  <si>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</si>
  <si>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</si>
  <si>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</si>
  <si>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</si>
  <si>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</si>
  <si>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</si>
  <si>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</si>
  <si>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</si>
  <si>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</si>
  <si>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</si>
  <si>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</si>
  <si>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</si>
  <si>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</si>
  <si>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</si>
  <si>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</si>
  <si>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</si>
  <si>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</si>
  <si>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</si>
  <si>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</si>
  <si>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</si>
  <si>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</si>
  <si>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</si>
  <si>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</si>
  <si>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</si>
  <si>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</si>
  <si>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</si>
  <si>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</si>
  <si>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</si>
  <si>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</si>
  <si>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</si>
  <si>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</si>
  <si>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</si>
  <si>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</si>
  <si>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</si>
  <si>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</si>
  <si>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</si>
  <si>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</si>
  <si>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</si>
  <si>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</si>
  <si>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</si>
  <si>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</si>
  <si>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</si>
  <si>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</si>
  <si>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</si>
  <si>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</si>
  <si>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</si>
  <si>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</si>
  <si>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</si>
  <si>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</si>
  <si>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</si>
  <si>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</si>
  <si>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</si>
  <si>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</si>
  <si>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</si>
  <si>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</si>
  <si>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</si>
  <si>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</si>
  <si>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</si>
  <si>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</si>
  <si>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</si>
  <si>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</si>
  <si>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</si>
  <si>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</si>
  <si>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</si>
  <si>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</si>
  <si>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</si>
  <si>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</si>
  <si>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</si>
  <si>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</si>
  <si>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</si>
  <si>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</si>
  <si>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</si>
  <si>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</si>
  <si>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</si>
  <si>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</si>
  <si>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</si>
  <si>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</si>
  <si>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</si>
  <si>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</si>
  <si>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</si>
  <si>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</si>
  <si>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</si>
  <si>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</si>
  <si>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</si>
  <si>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</si>
  <si>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</si>
  <si>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</si>
  <si>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</si>
  <si>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</si>
  <si>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</si>
  <si>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</si>
  <si>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</si>
  <si>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</si>
  <si>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</si>
  <si>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</si>
  <si>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</si>
  <si>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</si>
  <si>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</si>
  <si>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</si>
  <si>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</si>
  <si>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</si>
  <si>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</si>
  <si>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</si>
  <si>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</si>
  <si>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</si>
  <si>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</si>
  <si>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</si>
  <si>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</si>
  <si>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</si>
  <si>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</si>
  <si>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</si>
  <si>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</si>
  <si>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</si>
  <si>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</si>
  <si>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</si>
  <si>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</si>
  <si>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</si>
  <si>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</si>
  <si>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</si>
  <si>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</si>
  <si>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</si>
  <si>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</si>
  <si>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</si>
  <si>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</si>
  <si>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</si>
  <si>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</si>
  <si>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</si>
  <si>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</si>
  <si>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</si>
  <si>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</si>
  <si>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</si>
  <si>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</si>
  <si>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</si>
  <si>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</si>
  <si>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</si>
  <si>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</si>
  <si>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</si>
  <si>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</si>
  <si>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</si>
  <si>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</si>
  <si>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</si>
  <si>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</si>
  <si>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</si>
  <si>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</si>
  <si>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</si>
  <si>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</si>
  <si>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</si>
  <si>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</si>
  <si>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</si>
  <si>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</si>
  <si>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</si>
  <si>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</si>
  <si>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</si>
  <si>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</si>
  <si>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</si>
  <si>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</si>
  <si>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</si>
  <si>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</si>
  <si>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</si>
  <si>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</si>
  <si>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</si>
  <si>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</si>
  <si>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</si>
  <si>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</si>
  <si>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</si>
  <si>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</si>
  <si>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</si>
  <si>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</si>
  <si>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</si>
  <si>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</si>
  <si>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</si>
  <si>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</si>
  <si>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</si>
  <si>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</si>
  <si>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</si>
  <si>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</si>
  <si>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</si>
  <si>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</si>
  <si>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</si>
  <si>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</si>
  <si>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</si>
  <si>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</si>
  <si>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</si>
  <si>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</si>
  <si>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</si>
  <si>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</si>
  <si>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</si>
  <si>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</si>
  <si>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</si>
  <si>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</si>
  <si>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</si>
  <si>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</si>
  <si>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</si>
  <si>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</si>
  <si>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</si>
  <si>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</si>
  <si>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</si>
  <si>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</si>
  <si>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</si>
  <si>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</si>
  <si>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</si>
  <si>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</si>
  <si>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</si>
  <si>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</si>
  <si>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</si>
  <si>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</si>
  <si>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</si>
  <si>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</si>
  <si>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</si>
  <si>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</si>
  <si>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</si>
  <si>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</si>
  <si>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</si>
  <si>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</si>
  <si>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</si>
  <si>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</si>
  <si>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</si>
  <si>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</si>
  <si>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</si>
  <si>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</si>
  <si>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</si>
  <si>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</si>
  <si>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</si>
  <si>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</si>
  <si>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</si>
  <si>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</si>
  <si>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</si>
  <si>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</si>
  <si>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</si>
  <si>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</si>
  <si>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</si>
  <si>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</si>
  <si>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</si>
  <si>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</si>
  <si>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</si>
  <si>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</si>
  <si>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</si>
  <si>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</si>
  <si>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</si>
  <si>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</si>
  <si>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</si>
  <si>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</si>
  <si>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</si>
  <si>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</si>
  <si>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</si>
  <si>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</si>
  <si>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</si>
  <si>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</si>
  <si>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</si>
  <si>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</si>
  <si>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</si>
  <si>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</si>
  <si>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</si>
  <si>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</si>
  <si>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</si>
  <si>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</si>
  <si>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</si>
  <si>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</si>
  <si>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</si>
  <si>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</si>
  <si>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</si>
  <si>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</si>
  <si>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</si>
  <si>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</si>
  <si>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</si>
  <si>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</si>
  <si>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</si>
  <si>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</si>
  <si>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</si>
  <si>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</si>
  <si>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</si>
  <si>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</si>
  <si>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</si>
  <si>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</si>
  <si>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</si>
  <si>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</si>
  <si>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</si>
  <si>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</si>
  <si>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</si>
  <si>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</si>
  <si>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</si>
  <si>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</si>
  <si>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</si>
  <si>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</si>
  <si>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</si>
  <si>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</si>
  <si>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</si>
  <si>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</si>
  <si>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</si>
  <si>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</si>
  <si>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</si>
  <si>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</si>
  <si>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</si>
  <si>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</si>
  <si>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</si>
  <si>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</si>
  <si>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</si>
  <si>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</si>
  <si>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</si>
  <si>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</si>
  <si>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</si>
  <si>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</si>
  <si>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</si>
  <si>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</si>
  <si>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</si>
  <si>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</si>
  <si>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</si>
  <si>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</si>
  <si>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</si>
  <si>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</si>
  <si>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</si>
  <si>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</si>
  <si>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</si>
  <si>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</si>
  <si>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</si>
  <si>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</si>
  <si>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</si>
  <si>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</si>
  <si>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</si>
  <si>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</si>
  <si>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</si>
  <si>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</si>
  <si>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</si>
  <si>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</si>
  <si>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</si>
  <si>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</si>
  <si>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</si>
  <si>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</si>
  <si>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</si>
  <si>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</si>
  <si>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</si>
  <si>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</si>
  <si>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</si>
  <si>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</si>
  <si>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</si>
  <si>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</si>
  <si>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</si>
  <si>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</si>
  <si>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</si>
  <si>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</si>
  <si>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</si>
  <si>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</si>
  <si>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</si>
  <si>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</si>
  <si>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</si>
  <si>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</si>
  <si>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</si>
  <si>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</si>
  <si>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</si>
  <si>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</si>
  <si>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</si>
  <si>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</si>
  <si>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</si>
  <si>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</si>
  <si>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</si>
  <si>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</si>
  <si>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</si>
  <si>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</si>
  <si>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</si>
  <si>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</si>
  <si>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</si>
  <si>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</si>
  <si>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</si>
  <si>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</si>
  <si>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</si>
  <si>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</si>
  <si>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</si>
  <si>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</si>
  <si>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</si>
  <si>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</si>
  <si>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</si>
  <si>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</si>
  <si>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</si>
  <si>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</si>
  <si>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</si>
  <si>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</si>
  <si>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</si>
  <si>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</si>
  <si>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</si>
  <si>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</si>
  <si>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</si>
  <si>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</si>
  <si>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</si>
  <si>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</si>
  <si>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</si>
  <si>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</si>
  <si>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</si>
  <si>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</si>
  <si>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</si>
  <si>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</si>
  <si>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</si>
  <si>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</si>
  <si>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</si>
  <si>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</si>
  <si>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</si>
  <si>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</si>
  <si>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</si>
  <si>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</si>
  <si>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</si>
  <si>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</si>
  <si>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</si>
  <si>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</si>
  <si>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</si>
  <si>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</si>
  <si>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</si>
  <si>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</si>
  <si>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</si>
  <si>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</si>
  <si>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</si>
  <si>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</si>
  <si>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</si>
  <si>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</si>
  <si>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</si>
  <si>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</si>
  <si>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</si>
  <si>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</si>
  <si>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</si>
  <si>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</si>
  <si>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</si>
  <si>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</si>
  <si>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</si>
  <si>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</si>
  <si>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</si>
  <si>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</si>
  <si>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</si>
  <si>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</si>
  <si>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</si>
  <si>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</si>
  <si>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</si>
  <si>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</si>
  <si>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</si>
  <si>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</si>
  <si>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</si>
  <si>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</si>
  <si>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</si>
  <si>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</si>
  <si>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</si>
  <si>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</si>
  <si>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</si>
  <si>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</si>
  <si>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</si>
  <si>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</si>
  <si>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</si>
  <si>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</si>
  <si>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</si>
  <si>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</si>
  <si>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</si>
  <si>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</si>
  <si>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</si>
  <si>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</si>
  <si>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</si>
  <si>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</si>
  <si>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</si>
  <si>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</si>
  <si>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</si>
  <si>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</si>
  <si>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</si>
  <si>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</si>
  <si>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</si>
  <si>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</si>
  <si>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</si>
  <si>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</si>
  <si>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</si>
  <si>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</si>
  <si>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</si>
  <si>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</si>
  <si>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</si>
  <si>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</si>
  <si>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</si>
  <si>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</si>
  <si>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</si>
  <si>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</si>
  <si>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</si>
  <si>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</si>
  <si>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</si>
  <si>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</si>
  <si>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</si>
  <si>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</si>
  <si>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</si>
  <si>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</si>
  <si>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</si>
  <si>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</si>
  <si>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</si>
  <si>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</si>
  <si>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</si>
  <si>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</si>
  <si>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</si>
  <si>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</si>
  <si>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</si>
  <si>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</si>
  <si>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</si>
  <si>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</si>
  <si>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</si>
  <si>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</si>
  <si>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</si>
  <si>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</si>
  <si>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</si>
  <si>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</si>
  <si>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</si>
  <si>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</si>
  <si>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</si>
  <si>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</si>
  <si>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</si>
  <si>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</si>
  <si>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</si>
  <si>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</si>
  <si>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</si>
  <si>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</si>
  <si>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</si>
  <si>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</si>
  <si>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</si>
  <si>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</si>
  <si>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</si>
  <si>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</si>
  <si>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</si>
  <si>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</si>
  <si>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</si>
  <si>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</si>
  <si>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</si>
  <si>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</si>
  <si>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</si>
  <si>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</si>
  <si>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</si>
  <si>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</si>
  <si>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</si>
  <si>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</si>
  <si>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</si>
  <si>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</si>
  <si>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</si>
  <si>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</si>
  <si>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</si>
  <si>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</si>
  <si>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</si>
  <si>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</si>
  <si>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</si>
  <si>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</si>
  <si>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</si>
  <si>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</si>
  <si>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</si>
  <si>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</si>
  <si>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</si>
  <si>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</si>
  <si>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</si>
  <si>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</si>
  <si>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</si>
  <si>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</si>
  <si>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</si>
  <si>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</si>
  <si>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</si>
  <si>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</si>
  <si>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</si>
  <si>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</si>
  <si>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</si>
  <si>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</si>
  <si>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</si>
  <si>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</si>
  <si>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</si>
  <si>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</si>
  <si>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</si>
  <si>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</si>
  <si>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</si>
  <si>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</si>
  <si>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</si>
  <si>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</si>
  <si>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</si>
  <si>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</si>
  <si>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</si>
  <si>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</si>
  <si>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</si>
  <si>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</si>
  <si>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</si>
  <si>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</si>
  <si>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</si>
  <si>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</si>
  <si>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</si>
  <si>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</si>
  <si>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</si>
  <si>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</si>
  <si>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</si>
  <si>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</si>
  <si>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</si>
  <si>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</si>
  <si>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</si>
  <si>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</si>
  <si>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</si>
  <si>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</si>
  <si>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</si>
  <si>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</si>
  <si>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</si>
  <si>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</si>
  <si>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</si>
  <si>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</si>
  <si>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</si>
  <si>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</si>
  <si>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</si>
  <si>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</si>
  <si>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</si>
  <si>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</si>
  <si>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</si>
  <si>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</si>
  <si>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</si>
  <si>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</si>
  <si>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</si>
  <si>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</si>
  <si>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</si>
  <si>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</si>
  <si>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</si>
  <si>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</si>
  <si>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</si>
  <si>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</si>
  <si>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</si>
  <si>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</si>
  <si>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</si>
  <si>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</si>
  <si>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</si>
  <si>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</si>
  <si>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</si>
  <si>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</si>
  <si>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</si>
  <si>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</si>
  <si>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</si>
  <si>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</si>
  <si>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</si>
  <si>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</si>
  <si>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</si>
  <si>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</si>
  <si>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</si>
  <si>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</si>
  <si>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</si>
  <si>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</si>
  <si>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</si>
  <si>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</si>
  <si>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</si>
  <si>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</si>
  <si>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</si>
  <si>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</si>
  <si>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</si>
  <si>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</si>
  <si>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</si>
  <si>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</si>
  <si>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</si>
  <si>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</si>
  <si>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</si>
  <si>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</si>
  <si>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</si>
  <si>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</si>
  <si>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</si>
  <si>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</si>
  <si>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</si>
  <si>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</si>
  <si>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</si>
  <si>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</si>
  <si>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</si>
  <si>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</si>
  <si>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</si>
  <si>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</si>
  <si>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</si>
  <si>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</si>
  <si>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</si>
  <si>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</si>
  <si>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</si>
  <si>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</si>
  <si>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</si>
  <si>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</si>
  <si>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</si>
  <si>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</si>
  <si>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</si>
  <si>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</si>
  <si>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</si>
  <si>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</si>
  <si>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</si>
  <si>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</si>
  <si>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</si>
  <si>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</si>
  <si>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</si>
  <si>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</si>
  <si>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</si>
  <si>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</si>
  <si>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</si>
  <si>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</si>
  <si>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</si>
  <si>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</si>
  <si>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</si>
  <si>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</si>
  <si>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</si>
  <si>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</si>
  <si>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</si>
  <si>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</si>
  <si>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</si>
  <si>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</si>
  <si>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</si>
  <si>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</si>
  <si>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</si>
  <si>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</si>
  <si>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</si>
  <si>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</si>
  <si>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</si>
  <si>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</si>
  <si>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</si>
  <si>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</si>
  <si>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</si>
  <si>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</si>
  <si>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</si>
  <si>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</si>
  <si>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</si>
  <si>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</si>
  <si>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</si>
  <si>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</si>
  <si>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</si>
  <si>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</si>
  <si>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</si>
  <si>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</si>
  <si>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</si>
  <si>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</si>
  <si>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</si>
  <si>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</si>
  <si>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</si>
  <si>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</si>
  <si>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</si>
  <si>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</si>
  <si>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</si>
  <si>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</si>
  <si>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</si>
  <si>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</si>
  <si>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</si>
  <si>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</si>
  <si>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</si>
  <si>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</si>
  <si>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</si>
  <si>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</si>
  <si>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</si>
  <si>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</si>
  <si>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</si>
  <si>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</si>
  <si>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</si>
  <si>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</si>
  <si>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</si>
  <si>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</si>
  <si>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</si>
  <si>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</si>
  <si>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</si>
  <si>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</si>
  <si>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</si>
  <si>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</si>
  <si>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</si>
  <si>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</si>
  <si>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</si>
  <si>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</si>
  <si>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</si>
  <si>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</si>
  <si>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</si>
  <si>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</si>
  <si>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</si>
  <si>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</si>
  <si>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</si>
  <si>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</si>
  <si>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</si>
  <si>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</si>
  <si>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</si>
  <si>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</si>
  <si>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</si>
  <si>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</si>
  <si>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</si>
  <si>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</si>
  <si>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</si>
  <si>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</si>
  <si>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</si>
  <si>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</si>
  <si>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</si>
  <si>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</si>
  <si>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</si>
  <si>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</si>
  <si>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</si>
  <si>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</si>
  <si>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</si>
  <si>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</si>
  <si>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</si>
  <si>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</si>
  <si>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</si>
  <si>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</si>
  <si>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</si>
  <si>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</si>
  <si>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</si>
  <si>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</si>
  <si>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</si>
  <si>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</si>
  <si>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</si>
  <si>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</si>
  <si>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</si>
  <si>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</si>
  <si>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</si>
  <si>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</si>
  <si>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</si>
  <si>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</si>
  <si>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</si>
  <si>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</si>
  <si>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</si>
  <si>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</si>
  <si>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</si>
  <si>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</si>
  <si>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</si>
  <si>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</si>
  <si>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</si>
  <si>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</si>
  <si>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</si>
  <si>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</si>
  <si>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</si>
  <si>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</si>
  <si>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</si>
  <si>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</si>
  <si>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</si>
  <si>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</si>
  <si>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</si>
  <si>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</si>
  <si>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</si>
  <si>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</si>
  <si>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</si>
  <si>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</si>
  <si>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</si>
  <si>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</si>
  <si>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</si>
  <si>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</si>
  <si>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</si>
  <si>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</si>
  <si>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</si>
  <si>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</si>
  <si>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</si>
  <si>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</si>
  <si>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</si>
  <si>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</si>
  <si>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</si>
  <si>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</si>
  <si>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</si>
  <si>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</si>
  <si>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</si>
  <si>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</si>
  <si>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</si>
  <si>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</si>
  <si>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</si>
  <si>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</si>
  <si>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</si>
  <si>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</si>
  <si>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</si>
  <si>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</si>
  <si>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</si>
  <si>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</si>
  <si>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</si>
  <si>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</si>
  <si>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</si>
  <si>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</si>
  <si>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</si>
  <si>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</si>
  <si>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</si>
  <si>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</si>
  <si>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</si>
  <si>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</si>
  <si>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</si>
  <si>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</si>
  <si>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</si>
  <si>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</si>
  <si>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</si>
  <si>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</si>
  <si>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</si>
  <si>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</si>
  <si>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</si>
  <si>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</si>
  <si>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</si>
  <si>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</si>
  <si>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</si>
  <si>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</si>
  <si>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</si>
  <si>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</si>
  <si>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</si>
  <si>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</si>
  <si>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</si>
  <si>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</si>
  <si>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</si>
  <si>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</si>
  <si>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</si>
  <si>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</si>
  <si>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</si>
  <si>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</si>
  <si>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</si>
  <si>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</si>
  <si>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</si>
  <si>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</si>
  <si>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</si>
  <si>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</si>
  <si>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</si>
  <si>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</si>
  <si>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</si>
  <si>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</si>
  <si>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</si>
  <si>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</si>
  <si>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</si>
  <si>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</si>
  <si>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</si>
  <si>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</si>
  <si>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</si>
  <si>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</si>
  <si>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</si>
  <si>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</si>
  <si>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</si>
  <si>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</si>
  <si>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</si>
  <si>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</si>
  <si>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</si>
  <si>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</si>
  <si>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</si>
  <si>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</si>
  <si>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</si>
  <si>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</si>
  <si>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</si>
  <si>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</si>
  <si>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</si>
  <si>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</si>
  <si>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</si>
  <si>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</si>
  <si>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</si>
  <si>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</si>
  <si>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</si>
  <si>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</si>
  <si>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</si>
  <si>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</si>
  <si>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</si>
  <si>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</si>
  <si>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</si>
  <si>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</si>
  <si>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</si>
  <si>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</si>
  <si>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</si>
  <si>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</si>
  <si>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</si>
  <si>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</si>
  <si>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</si>
  <si>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</si>
  <si>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</si>
  <si>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</si>
  <si>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</si>
  <si>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</si>
  <si>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</si>
  <si>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</si>
  <si>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</si>
  <si>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</si>
  <si>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</si>
  <si>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</si>
  <si>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</si>
  <si>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</si>
  <si>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</si>
  <si>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</si>
  <si>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</si>
  <si>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</si>
  <si>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</si>
  <si>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</si>
  <si>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</si>
  <si>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</si>
  <si>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</si>
  <si>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</si>
  <si>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</si>
  <si>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</si>
  <si>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</si>
  <si>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</si>
  <si>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</si>
  <si>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</si>
  <si>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</si>
  <si>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</si>
  <si>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</si>
  <si>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</si>
  <si>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</si>
  <si>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</si>
  <si>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</si>
  <si>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</si>
  <si>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</si>
  <si>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</si>
  <si>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</si>
  <si>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</si>
  <si>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</si>
  <si>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</si>
  <si>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</si>
  <si>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</si>
  <si>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</si>
  <si>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</si>
  <si>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</si>
  <si>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</si>
  <si>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</si>
  <si>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</si>
  <si>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</si>
  <si>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</si>
  <si>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</si>
  <si>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</si>
  <si>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</si>
  <si>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</si>
  <si>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</si>
  <si>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</si>
  <si>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</si>
  <si>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</si>
  <si>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</si>
  <si>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</si>
  <si>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</si>
  <si>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</si>
  <si>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</si>
  <si>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</si>
  <si>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</si>
  <si>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</si>
  <si>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</si>
  <si>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</si>
  <si>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</si>
  <si>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</si>
  <si>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</si>
  <si>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</si>
  <si>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</si>
  <si>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</si>
  <si>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</si>
  <si>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</si>
  <si>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</si>
  <si>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</si>
  <si>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</si>
  <si>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</si>
  <si>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</si>
  <si>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</si>
  <si>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</si>
  <si>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</si>
  <si>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</si>
  <si>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</si>
  <si>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</si>
  <si>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</si>
  <si>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</si>
  <si>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</si>
  <si>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</si>
  <si>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</si>
  <si>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</si>
  <si>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</si>
  <si>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</si>
  <si>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</si>
  <si>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</si>
  <si>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</si>
  <si>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</si>
  <si>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</si>
  <si>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</si>
  <si>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</si>
  <si>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</si>
  <si>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</si>
  <si>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</si>
  <si>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</si>
  <si>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</si>
  <si>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</si>
  <si>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</si>
  <si>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</si>
  <si>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</si>
  <si>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</si>
  <si>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</si>
  <si>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</si>
  <si>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</si>
  <si>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</si>
  <si>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</si>
  <si>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</si>
  <si>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</si>
  <si>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</si>
  <si>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</si>
  <si>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</si>
  <si>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</si>
  <si>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</si>
  <si>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</si>
  <si>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</si>
  <si>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</si>
  <si>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</si>
  <si>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</si>
  <si>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</si>
  <si>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</si>
  <si>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</si>
  <si>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</si>
  <si>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</si>
  <si>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</si>
  <si>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</si>
  <si>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</si>
  <si>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</si>
  <si>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</si>
  <si>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</si>
  <si>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</si>
  <si>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</si>
  <si>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</si>
  <si>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</si>
  <si>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</si>
  <si>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</si>
  <si>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</si>
  <si>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</si>
  <si>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</si>
  <si>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</si>
  <si>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</si>
  <si>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</si>
  <si>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</si>
  <si>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</si>
  <si>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</si>
  <si>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</si>
  <si>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</si>
  <si>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</si>
  <si>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</si>
  <si>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</si>
  <si>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</si>
  <si>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</si>
  <si>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</si>
  <si>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</si>
  <si>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</si>
  <si>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</si>
  <si>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</si>
  <si>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</si>
  <si>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</si>
  <si>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</si>
  <si>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</si>
  <si>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</si>
  <si>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</si>
  <si>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</si>
  <si>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</si>
  <si>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</si>
  <si>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</si>
  <si>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</si>
  <si>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</si>
  <si>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</si>
  <si>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</si>
  <si>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</si>
  <si>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</si>
  <si>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</si>
  <si>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</si>
  <si>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</si>
  <si>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</si>
  <si>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</si>
  <si>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</si>
  <si>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</si>
  <si>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</si>
  <si>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</si>
  <si>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</si>
  <si>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</si>
  <si>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</si>
  <si>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</si>
  <si>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</si>
  <si>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</si>
  <si>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</si>
  <si>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</si>
  <si>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</si>
  <si>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</si>
  <si>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</si>
  <si>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</si>
  <si>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</si>
  <si>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</si>
  <si>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</si>
  <si>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</si>
  <si>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</si>
  <si>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</si>
  <si>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</si>
  <si>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</si>
  <si>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</si>
  <si>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</si>
  <si>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</si>
  <si>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</si>
  <si>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</si>
  <si>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</si>
  <si>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</si>
  <si>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</si>
  <si>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</si>
  <si>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</si>
  <si>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</si>
  <si>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</si>
  <si>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</si>
  <si>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</si>
  <si>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</si>
  <si>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</si>
  <si>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</si>
  <si>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</si>
  <si>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</si>
  <si>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</si>
  <si>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</si>
  <si>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</si>
  <si>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</si>
  <si>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</si>
  <si>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</si>
  <si>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</si>
  <si>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</si>
  <si>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</si>
  <si>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</si>
  <si>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</si>
  <si>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</si>
  <si>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</si>
  <si>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</si>
  <si>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</si>
  <si>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</si>
  <si>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</si>
  <si>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</si>
  <si>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</si>
  <si>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</si>
  <si>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</si>
  <si>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</si>
  <si>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</si>
  <si>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</si>
  <si>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</si>
  <si>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</si>
  <si>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</si>
  <si>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</si>
  <si>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</si>
  <si>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</si>
  <si>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</si>
  <si>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</si>
  <si>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</si>
  <si>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</si>
  <si>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</si>
  <si>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</si>
  <si>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</si>
  <si>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</si>
  <si>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</si>
  <si>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</si>
  <si>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</si>
  <si>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</si>
  <si>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</si>
  <si>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</si>
  <si>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</si>
  <si>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</si>
  <si>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</si>
  <si>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</si>
  <si>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</si>
  <si>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</si>
  <si>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</si>
  <si>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</si>
  <si>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</si>
  <si>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</si>
  <si>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</si>
  <si>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</si>
  <si>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</si>
  <si>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</si>
  <si>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</si>
  <si>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</si>
  <si>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</si>
  <si>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</si>
  <si>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</si>
  <si>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</si>
  <si>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</si>
  <si>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</si>
  <si>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</si>
  <si>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</si>
  <si>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</si>
  <si>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</si>
  <si>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</si>
  <si>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</si>
  <si>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</si>
  <si>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</si>
  <si>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</si>
  <si>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</si>
  <si>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</si>
  <si>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</si>
  <si>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</si>
  <si>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</si>
  <si>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</si>
  <si>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</si>
  <si>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</si>
  <si>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</si>
  <si>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</si>
  <si>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</si>
  <si>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</si>
  <si>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</si>
  <si>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</si>
  <si>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</si>
  <si>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</si>
  <si>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</si>
  <si>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</si>
  <si>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</si>
  <si>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</si>
  <si>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</si>
  <si>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</si>
  <si>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</si>
  <si>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</si>
  <si>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</si>
  <si>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</si>
  <si>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</si>
  <si>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</si>
  <si>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</si>
  <si>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</si>
  <si>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</si>
  <si>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</si>
  <si>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</si>
  <si>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</si>
  <si>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</si>
  <si>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</si>
  <si>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</si>
  <si>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</si>
  <si>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</si>
  <si>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</si>
  <si>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</si>
  <si>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</si>
  <si>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</si>
  <si>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</si>
  <si>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</si>
  <si>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</si>
  <si>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</si>
  <si>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</si>
  <si>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</si>
  <si>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</si>
  <si>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</si>
  <si>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</si>
  <si>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</si>
  <si>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</si>
  <si>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</si>
  <si>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</si>
  <si>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</si>
  <si>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</si>
  <si>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</si>
  <si>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</si>
  <si>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</si>
  <si>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</si>
  <si>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</si>
  <si>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</si>
  <si>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</si>
  <si>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</si>
  <si>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</si>
  <si>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</si>
  <si>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</si>
  <si>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</si>
  <si>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</si>
  <si>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</si>
  <si>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</si>
  <si>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</si>
  <si>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</si>
  <si>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</si>
  <si>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</si>
  <si>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</si>
  <si>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</si>
  <si>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</si>
  <si>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</si>
  <si>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</si>
  <si>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</si>
  <si>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</si>
  <si>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</si>
  <si>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</si>
  <si>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</si>
  <si>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</si>
  <si>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</si>
  <si>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</si>
  <si>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</si>
  <si>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</si>
  <si>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</si>
  <si>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</si>
  <si>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</si>
  <si>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</si>
  <si>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</si>
  <si>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</si>
  <si>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</si>
  <si>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</si>
  <si>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</si>
  <si>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</si>
  <si>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</si>
  <si>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</si>
  <si>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</si>
  <si>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</si>
  <si>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</si>
  <si>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</si>
  <si>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</si>
  <si>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</si>
  <si>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</si>
  <si>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</si>
  <si>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</si>
  <si>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</si>
  <si>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</si>
  <si>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</si>
  <si>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</si>
  <si>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</si>
  <si>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</si>
  <si>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</si>
  <si>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</si>
  <si>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</si>
  <si>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</si>
  <si>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</si>
  <si>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</si>
  <si>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</si>
  <si>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</si>
  <si>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</si>
  <si>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</si>
  <si>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</si>
  <si>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</si>
  <si>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</si>
  <si>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</si>
  <si>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</si>
  <si>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</si>
  <si>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</si>
  <si>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</si>
  <si>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</si>
  <si>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</si>
  <si>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</si>
  <si>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</si>
  <si>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</si>
  <si>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</si>
  <si>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</si>
  <si>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</si>
  <si>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</si>
  <si>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</si>
  <si>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</si>
  <si>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</si>
  <si>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</si>
  <si>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</si>
  <si>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</si>
  <si>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</si>
  <si>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</si>
  <si>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</si>
  <si>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</si>
  <si>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</si>
  <si>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</si>
  <si>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</si>
  <si>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</si>
  <si>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</si>
  <si>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</si>
  <si>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</si>
  <si>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</si>
  <si>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</si>
  <si>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</si>
  <si>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</si>
  <si>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</si>
  <si>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</si>
  <si>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</si>
  <si>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</si>
  <si>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</si>
  <si>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</si>
  <si>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</si>
  <si>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</si>
  <si>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</si>
  <si>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</si>
  <si>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</si>
  <si>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</si>
  <si>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</si>
  <si>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</si>
  <si>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</si>
  <si>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</si>
  <si>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</si>
  <si>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</si>
  <si>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</si>
  <si>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</si>
  <si>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</si>
  <si>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</si>
  <si>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</si>
  <si>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</si>
  <si>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</si>
  <si>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</si>
  <si>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</si>
  <si>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</si>
  <si>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</si>
  <si>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</si>
  <si>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</si>
  <si>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</si>
  <si>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</si>
  <si>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</si>
  <si>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</si>
  <si>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</si>
  <si>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</si>
  <si>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</si>
  <si>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</si>
  <si>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</si>
  <si>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</si>
  <si>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</si>
  <si>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</si>
  <si>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</si>
  <si>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</si>
  <si>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</si>
  <si>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</si>
  <si>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</si>
  <si>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</si>
  <si>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</si>
  <si>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</si>
  <si>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</si>
  <si>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</si>
  <si>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</si>
  <si>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</si>
  <si>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</si>
  <si>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</si>
  <si>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</si>
  <si>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</si>
  <si>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</si>
  <si>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</si>
  <si>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</si>
  <si>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</si>
  <si>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</si>
  <si>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</si>
  <si>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</si>
  <si>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</si>
  <si>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</si>
  <si>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</si>
  <si>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</si>
  <si>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</si>
  <si>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</si>
  <si>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</si>
  <si>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</si>
  <si>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</si>
  <si>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</si>
  <si>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</si>
  <si>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</si>
  <si>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</si>
  <si>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</si>
  <si>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</si>
  <si>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</si>
  <si>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</si>
  <si>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</si>
  <si>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</si>
  <si>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</si>
  <si>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</si>
  <si>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</si>
  <si>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</si>
  <si>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</si>
  <si>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</si>
  <si>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</si>
  <si>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</si>
  <si>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</si>
  <si>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</si>
  <si>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</si>
  <si>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</si>
  <si>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</si>
  <si>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</si>
  <si>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</si>
  <si>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</si>
  <si>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</si>
  <si>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</si>
  <si>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</si>
  <si>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</si>
  <si>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</si>
  <si>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</si>
  <si>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</si>
  <si>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</si>
  <si>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</si>
  <si>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</si>
  <si>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</si>
  <si>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</si>
  <si>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</si>
  <si>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</si>
  <si>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</si>
  <si>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</si>
  <si>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</si>
  <si>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</si>
  <si>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</si>
  <si>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</si>
  <si>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</si>
  <si>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</si>
  <si>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</si>
  <si>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</si>
  <si>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</si>
  <si>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</si>
  <si>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</si>
  <si>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</si>
  <si>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</si>
  <si>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</si>
  <si>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</si>
  <si>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</si>
  <si>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</si>
  <si>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</si>
  <si>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</si>
  <si>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</si>
  <si>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</si>
  <si>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</si>
  <si>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</si>
  <si>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</si>
  <si>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</si>
  <si>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</si>
  <si>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</si>
  <si>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</si>
  <si>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</si>
  <si>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</si>
  <si>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</si>
  <si>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</si>
  <si>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</si>
  <si>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</si>
  <si>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</si>
  <si>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</si>
  <si>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</si>
  <si>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</si>
  <si>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</si>
  <si>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</si>
  <si>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</si>
  <si>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</si>
  <si>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</si>
  <si>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</si>
  <si>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</si>
  <si>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</si>
  <si>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</si>
  <si>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</si>
  <si>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</si>
  <si>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</si>
  <si>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</si>
  <si>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</si>
  <si>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</si>
  <si>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</si>
  <si>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</si>
  <si>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</si>
  <si>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</si>
  <si>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</si>
  <si>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</si>
  <si>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</si>
  <si>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</si>
  <si>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</si>
  <si>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</si>
  <si>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</si>
  <si>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</si>
  <si>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</si>
  <si>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</si>
  <si>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</si>
  <si>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</si>
  <si>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</si>
  <si>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</si>
  <si>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</si>
  <si>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</si>
  <si>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</si>
  <si>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</si>
  <si>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</si>
  <si>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</si>
  <si>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</si>
  <si>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</si>
  <si>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</si>
  <si>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</si>
  <si>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</si>
  <si>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</si>
  <si>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</si>
  <si>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</si>
  <si>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</si>
  <si>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</si>
  <si>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</si>
  <si>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</si>
  <si>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</si>
  <si>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</si>
  <si>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</si>
  <si>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</si>
  <si>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</si>
  <si>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</si>
  <si>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</si>
  <si>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</si>
  <si>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</si>
  <si>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</si>
  <si>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</si>
  <si>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</si>
  <si>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</si>
  <si>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</si>
  <si>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</si>
  <si>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</si>
  <si>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</si>
  <si>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</si>
  <si>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</si>
  <si>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</si>
  <si>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</si>
  <si>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</si>
  <si>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</si>
  <si>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</si>
  <si>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</si>
  <si>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</si>
  <si>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</si>
  <si>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</si>
  <si>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</si>
  <si>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</si>
  <si>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</si>
  <si>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</si>
  <si>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</si>
  <si>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</si>
  <si>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</si>
  <si>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</si>
  <si>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</si>
  <si>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</si>
  <si>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</si>
  <si>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</si>
  <si>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</si>
  <si>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</si>
  <si>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</si>
  <si>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</si>
  <si>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</si>
  <si>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</si>
  <si>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</si>
  <si>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</si>
  <si>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</si>
  <si>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</si>
  <si>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</si>
  <si>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</si>
  <si>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</si>
  <si>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</si>
  <si>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</si>
  <si>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</si>
  <si>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</si>
  <si>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</si>
  <si>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</si>
  <si>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</si>
  <si>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</si>
  <si>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</si>
  <si>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</si>
  <si>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</si>
  <si>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</si>
  <si>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</si>
  <si>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</si>
  <si>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</si>
  <si>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</si>
  <si>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</si>
  <si>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</si>
  <si>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</si>
  <si>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</si>
  <si>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</si>
  <si>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</si>
  <si>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</si>
  <si>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</si>
  <si>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</si>
  <si>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</si>
  <si>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</si>
  <si>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</si>
  <si>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</si>
  <si>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</si>
  <si>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</si>
  <si>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</si>
  <si>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</si>
  <si>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</si>
  <si>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</si>
  <si>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</si>
  <si>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</si>
  <si>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</si>
  <si>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</si>
  <si>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</si>
  <si>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</si>
  <si>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</si>
  <si>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</si>
  <si>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</si>
  <si>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</si>
  <si>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</si>
  <si>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</si>
  <si>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</si>
  <si>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</si>
  <si>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</si>
  <si>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</si>
  <si>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</si>
  <si>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</si>
  <si>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</si>
  <si>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</si>
  <si>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</si>
  <si>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</si>
  <si>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</si>
  <si>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</si>
  <si>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</si>
  <si>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</si>
  <si>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</si>
  <si>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</si>
  <si>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</si>
  <si>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</si>
  <si>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</si>
  <si>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</si>
  <si>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</si>
  <si>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</si>
  <si>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</si>
  <si>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</si>
  <si>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</si>
  <si>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</si>
  <si>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</si>
  <si>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</si>
  <si>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</si>
  <si>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</si>
  <si>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</si>
  <si>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</si>
  <si>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</si>
  <si>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</si>
  <si>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</si>
  <si>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</si>
  <si>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</si>
  <si>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</si>
  <si>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</si>
  <si>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</si>
  <si>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</si>
  <si>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</si>
  <si>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</si>
  <si>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</si>
  <si>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</si>
  <si>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</si>
  <si>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</si>
  <si>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</si>
  <si>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</si>
  <si>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</si>
  <si>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</si>
  <si>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</si>
  <si>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</si>
  <si>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</si>
  <si>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</si>
  <si>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</si>
  <si>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</si>
  <si>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</si>
  <si>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</si>
  <si>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</si>
  <si>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</si>
  <si>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</si>
  <si>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</si>
  <si>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</si>
  <si>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</si>
  <si>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</si>
  <si>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</si>
  <si>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</si>
  <si>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</si>
  <si>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</si>
  <si>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</si>
  <si>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</si>
  <si>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</si>
  <si>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</si>
  <si>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</si>
  <si>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</si>
  <si>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</si>
  <si>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</si>
  <si>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</si>
  <si>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</si>
  <si>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</si>
  <si>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</si>
  <si>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</si>
  <si>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</si>
  <si>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</si>
  <si>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</si>
  <si>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</si>
  <si>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</si>
  <si>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</si>
  <si>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</si>
  <si>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</si>
  <si>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</si>
  <si>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</si>
  <si>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</si>
  <si>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</si>
  <si>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</si>
  <si>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</si>
  <si>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</si>
  <si>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</si>
  <si>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</si>
  <si>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</si>
  <si>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</si>
  <si>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</si>
  <si>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</si>
  <si>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</si>
  <si>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</si>
  <si>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</si>
  <si>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</si>
  <si>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</si>
  <si>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</si>
  <si>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</si>
  <si>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</si>
  <si>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</si>
  <si>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</si>
  <si>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</si>
  <si>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</si>
  <si>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</si>
  <si>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</si>
  <si>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</si>
  <si>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</si>
  <si>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</si>
  <si>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</si>
  <si>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</si>
  <si>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</si>
  <si>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</si>
  <si>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</si>
  <si>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</si>
  <si>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</si>
  <si>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</si>
  <si>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</si>
  <si>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</si>
  <si>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</si>
  <si>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</si>
  <si>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</si>
  <si>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</si>
  <si>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</si>
  <si>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</si>
  <si>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</si>
  <si>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</si>
  <si>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</si>
  <si>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</si>
  <si>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</si>
  <si>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</si>
  <si>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</si>
  <si>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</si>
  <si>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</si>
  <si>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</si>
  <si>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</si>
  <si>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</si>
  <si>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</si>
  <si>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</si>
  <si>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</si>
  <si>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</si>
  <si>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</si>
  <si>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</si>
  <si>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</si>
  <si>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</si>
  <si>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</si>
  <si>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</si>
  <si>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</si>
  <si>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</si>
  <si>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</si>
  <si>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</si>
  <si>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</si>
  <si>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</si>
  <si>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</si>
  <si>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</si>
  <si>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</si>
  <si>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</si>
  <si>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</si>
  <si>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</si>
  <si>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</si>
  <si>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</si>
  <si>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</si>
  <si>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</si>
  <si>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</si>
  <si>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</si>
  <si>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</si>
  <si>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</si>
  <si>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</si>
  <si>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</si>
  <si>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</si>
  <si>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</si>
  <si>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</si>
  <si>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</si>
  <si>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</si>
  <si>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</si>
  <si>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</si>
  <si>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</si>
  <si>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</si>
  <si>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</si>
  <si>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</si>
  <si>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</si>
  <si>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</si>
  <si>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</si>
  <si>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</si>
  <si>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</si>
  <si>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</si>
  <si>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</si>
  <si>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</si>
  <si>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</si>
  <si>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</si>
  <si>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</si>
  <si>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</si>
  <si>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</si>
  <si>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</si>
  <si>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</si>
  <si>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</si>
  <si>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</si>
  <si>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</si>
  <si>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</si>
  <si>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</si>
  <si>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</si>
  <si>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</si>
  <si>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</si>
  <si>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</si>
  <si>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</si>
  <si>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</si>
  <si>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</si>
  <si>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</si>
  <si>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</si>
  <si>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</si>
  <si>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</si>
  <si>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</si>
  <si>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</si>
  <si>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</si>
  <si>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</si>
  <si>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</si>
  <si>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</si>
  <si>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</si>
  <si>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</si>
  <si>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</si>
  <si>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</si>
  <si>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</si>
  <si>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</si>
  <si>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</si>
  <si>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</si>
  <si>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</si>
  <si>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</si>
  <si>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</si>
  <si>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</si>
  <si>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</si>
  <si>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</si>
  <si>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</si>
  <si>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</si>
  <si>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</si>
  <si>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</si>
  <si>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</si>
  <si>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</si>
  <si>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</si>
  <si>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</si>
  <si>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</si>
  <si>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</si>
  <si>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</si>
  <si>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</si>
  <si>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</si>
  <si>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</si>
  <si>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</si>
  <si>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</si>
  <si>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</si>
  <si>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</si>
  <si>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</si>
  <si>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</si>
  <si>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</si>
  <si>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</si>
  <si>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</si>
  <si>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</si>
  <si>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</si>
  <si>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</si>
  <si>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</si>
  <si>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</si>
  <si>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</si>
  <si>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</si>
  <si>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</si>
  <si>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</si>
  <si>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</si>
  <si>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</si>
  <si>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</si>
  <si>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</si>
  <si>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</si>
  <si>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</si>
  <si>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</si>
  <si>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</si>
  <si>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</si>
  <si>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</si>
  <si>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</si>
  <si>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</si>
  <si>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</si>
  <si>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</si>
  <si>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</si>
  <si>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</si>
  <si>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</si>
  <si>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</si>
  <si>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</si>
  <si>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</si>
  <si>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</si>
  <si>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</si>
  <si>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</si>
  <si>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</si>
  <si>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</si>
  <si>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</si>
  <si>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</si>
  <si>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</si>
  <si>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</si>
  <si>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</si>
  <si>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</si>
  <si>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</si>
  <si>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</si>
  <si>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</si>
  <si>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</si>
  <si>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</si>
  <si>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</si>
  <si>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</si>
  <si>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</si>
  <si>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</si>
  <si>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</si>
  <si>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</si>
  <si>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</si>
  <si>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</si>
  <si>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</si>
  <si>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</si>
  <si>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</si>
  <si>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</si>
  <si>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</si>
  <si>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</si>
  <si>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</si>
  <si>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</si>
  <si>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</si>
  <si>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</si>
  <si>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</si>
  <si>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</si>
  <si>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</si>
  <si>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</si>
  <si>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</si>
  <si>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</si>
  <si>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</si>
  <si>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</si>
  <si>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</si>
  <si>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</si>
  <si>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</si>
  <si>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</si>
  <si>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</si>
  <si>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</si>
  <si>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</si>
  <si>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</si>
  <si>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</si>
  <si>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</si>
  <si>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</si>
  <si>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</si>
  <si>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</si>
  <si>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</si>
  <si>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</si>
  <si>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</si>
  <si>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</si>
  <si>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</si>
  <si>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</si>
  <si>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</si>
  <si>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</si>
  <si>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</si>
  <si>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</si>
  <si>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</si>
  <si>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</si>
  <si>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</si>
  <si>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</si>
  <si>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</si>
  <si>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</si>
  <si>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</si>
  <si>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</si>
  <si>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</si>
  <si>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</si>
  <si>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</si>
  <si>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</si>
  <si>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</si>
  <si>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</si>
  <si>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</si>
  <si>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</si>
  <si>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</si>
  <si>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</si>
  <si>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</si>
  <si>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</si>
  <si>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</si>
  <si>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</si>
  <si>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</si>
  <si>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</si>
  <si>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</si>
  <si>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</si>
  <si>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</si>
  <si>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</si>
  <si>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</si>
  <si>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</si>
  <si>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</si>
  <si>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</si>
  <si>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</si>
  <si>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</si>
  <si>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</si>
  <si>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</si>
  <si>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</si>
  <si>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</si>
  <si>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</si>
  <si>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</si>
  <si>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</si>
  <si>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</si>
  <si>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</si>
  <si>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</si>
  <si>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</si>
  <si>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</si>
  <si>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</si>
  <si>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</si>
  <si>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</si>
  <si>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</si>
  <si>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</si>
  <si>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</si>
  <si>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</si>
  <si>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</si>
  <si>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</si>
  <si>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</si>
  <si>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</si>
  <si>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</si>
  <si>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</si>
  <si>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</si>
  <si>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</si>
  <si>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</si>
  <si>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</si>
  <si>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</si>
  <si>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</si>
  <si>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</si>
  <si>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</si>
  <si>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</si>
  <si>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</si>
  <si>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</si>
  <si>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</si>
  <si>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</si>
  <si>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</si>
  <si>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</si>
  <si>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</si>
  <si>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</si>
  <si>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</si>
  <si>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</si>
  <si>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</si>
  <si>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</si>
  <si>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</si>
  <si>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</si>
  <si>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</si>
  <si>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</si>
  <si>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</si>
  <si>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</si>
  <si>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</si>
  <si>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</si>
  <si>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</si>
  <si>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</si>
  <si>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</si>
  <si>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</si>
  <si>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</si>
  <si>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</si>
  <si>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</si>
  <si>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</si>
  <si>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</si>
  <si>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</si>
  <si>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</si>
  <si>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</si>
  <si>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</si>
  <si>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</si>
  <si>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</si>
  <si>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</si>
  <si>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</si>
  <si>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</si>
  <si>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</si>
  <si>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</si>
  <si>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</si>
  <si>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</si>
  <si>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</si>
  <si>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</si>
  <si>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</si>
  <si>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</si>
  <si>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</si>
  <si>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</si>
  <si>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</si>
  <si>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</si>
  <si>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</si>
  <si>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</si>
  <si>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</si>
  <si>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</si>
  <si>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</si>
  <si>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</si>
  <si>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</si>
  <si>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</si>
  <si>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</si>
  <si>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</si>
  <si>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</si>
  <si>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</si>
  <si>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</si>
  <si>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</si>
  <si>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</si>
  <si>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</si>
  <si>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</si>
  <si>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</si>
  <si>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</si>
  <si>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</si>
  <si>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</si>
  <si>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</si>
  <si>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</si>
  <si>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</si>
  <si>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</si>
  <si>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</si>
  <si>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</si>
  <si>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</si>
  <si>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</si>
  <si>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</si>
  <si>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</si>
  <si>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</si>
  <si>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</si>
  <si>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</si>
  <si>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</si>
  <si>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</si>
  <si>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</si>
  <si>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</si>
  <si>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</si>
  <si>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</si>
  <si>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</si>
  <si>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</si>
  <si>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</si>
  <si>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</si>
  <si>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</si>
  <si>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</si>
  <si>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</si>
  <si>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</si>
  <si>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</si>
  <si>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</si>
  <si>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</si>
  <si>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</si>
  <si>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</si>
  <si>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</si>
  <si>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</si>
  <si>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</si>
  <si>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</si>
  <si>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</si>
  <si>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</si>
  <si>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</si>
  <si>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</si>
  <si>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</si>
  <si>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</si>
  <si>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</si>
  <si>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</si>
  <si>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</si>
  <si>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</si>
  <si>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</si>
  <si>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</si>
  <si>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</si>
  <si>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</si>
  <si>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</si>
  <si>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</si>
  <si>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</si>
  <si>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</si>
  <si>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</si>
  <si>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</si>
  <si>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</si>
  <si>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</si>
  <si>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</si>
  <si>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</si>
  <si>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</si>
  <si>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</si>
  <si>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</si>
  <si>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</si>
  <si>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</si>
  <si>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</si>
  <si>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</si>
  <si>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</si>
  <si>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</si>
  <si>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</si>
  <si>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</si>
  <si>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</si>
  <si>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</si>
  <si>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</si>
  <si>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</si>
  <si>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</si>
  <si>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</si>
  <si>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</si>
  <si>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</si>
  <si>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</si>
  <si>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</si>
  <si>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</si>
  <si>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</si>
  <si>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</si>
  <si>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</si>
  <si>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</si>
  <si>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</si>
  <si>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</si>
  <si>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</si>
  <si>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</si>
  <si>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</si>
  <si>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</si>
  <si>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</si>
  <si>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</si>
  <si>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</si>
  <si>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</si>
  <si>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</si>
  <si>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</si>
  <si>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</si>
  <si>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</si>
  <si>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</si>
  <si>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</si>
  <si>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</si>
  <si>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</si>
  <si>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</si>
  <si>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</si>
  <si>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</si>
  <si>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</si>
  <si>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</si>
  <si>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</si>
  <si>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</si>
  <si>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</si>
  <si>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</si>
  <si>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</si>
  <si>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</si>
  <si>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</si>
  <si>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</si>
  <si>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</si>
  <si>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</si>
  <si>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</si>
  <si>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</si>
  <si>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</si>
  <si>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</si>
  <si>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</si>
  <si>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</si>
  <si>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</si>
  <si>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</si>
  <si>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</si>
  <si>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</si>
  <si>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</si>
  <si>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</si>
  <si>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</si>
  <si>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</si>
  <si>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</si>
  <si>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</si>
  <si>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</si>
  <si>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</si>
  <si>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</si>
  <si>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</si>
  <si>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</si>
  <si>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</si>
  <si>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</si>
  <si>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</si>
  <si>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</si>
  <si>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</si>
  <si>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</si>
  <si>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</si>
  <si>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</si>
  <si>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</si>
  <si>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</si>
  <si>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</si>
  <si>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</si>
  <si>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</si>
  <si>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</si>
  <si>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</si>
  <si>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</si>
  <si>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</si>
  <si>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</si>
  <si>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</si>
  <si>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</si>
  <si>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</si>
  <si>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</si>
  <si>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</si>
  <si>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</si>
  <si>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</si>
  <si>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</si>
  <si>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</si>
  <si>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</si>
  <si>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</si>
  <si>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</si>
  <si>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</si>
  <si>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</si>
  <si>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</si>
  <si>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</si>
  <si>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</si>
  <si>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</si>
  <si>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</si>
  <si>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</si>
  <si>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</si>
  <si>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</si>
  <si>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</si>
  <si>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</si>
  <si>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</si>
  <si>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</si>
  <si>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</si>
  <si>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</si>
  <si>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</si>
  <si>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</si>
  <si>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</si>
  <si>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</si>
  <si>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</si>
  <si>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</si>
  <si>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</si>
  <si>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</si>
  <si>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</si>
  <si>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</si>
  <si>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</si>
  <si>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</si>
  <si>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</si>
  <si>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</si>
  <si>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</si>
  <si>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</si>
  <si>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</si>
  <si>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</si>
  <si>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</si>
  <si>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</si>
  <si>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</si>
  <si>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</si>
  <si>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</si>
  <si>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</si>
  <si>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</si>
  <si>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</si>
  <si>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</si>
  <si>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</si>
  <si>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</si>
  <si>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</si>
  <si>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</si>
  <si>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</si>
  <si>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</si>
  <si>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</si>
  <si>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</si>
  <si>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</si>
  <si>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</si>
  <si>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</si>
  <si>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</si>
  <si>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</si>
  <si>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</si>
  <si>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</si>
  <si>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</si>
  <si>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</si>
  <si>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</si>
  <si>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</si>
  <si>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</si>
  <si>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</si>
  <si>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</si>
  <si>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</si>
  <si>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</si>
  <si>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</si>
  <si>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</si>
  <si>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</si>
  <si>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</si>
  <si>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</si>
  <si>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</si>
  <si>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</si>
  <si>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</si>
  <si>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</si>
  <si>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</si>
  <si>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</si>
  <si>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</si>
  <si>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</si>
  <si>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</si>
  <si>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</si>
  <si>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</si>
  <si>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</si>
  <si>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</si>
  <si>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</si>
  <si>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</si>
  <si>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</si>
  <si>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</si>
  <si>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</si>
  <si>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</si>
  <si>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</si>
  <si>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</si>
  <si>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</si>
  <si>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</si>
  <si>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</si>
  <si>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</si>
  <si>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</si>
  <si>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</si>
  <si>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</si>
  <si>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</si>
  <si>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</si>
  <si>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</si>
  <si>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</si>
  <si>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</si>
  <si>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</si>
  <si>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</si>
  <si>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</si>
  <si>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</si>
  <si>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</si>
  <si>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</si>
  <si>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</si>
  <si>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</si>
  <si>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</si>
  <si>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</si>
  <si>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</si>
  <si>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</si>
  <si>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</si>
  <si>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</si>
  <si>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</si>
  <si>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</si>
  <si>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</si>
  <si>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</si>
  <si>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</si>
  <si>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</si>
  <si>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</si>
  <si>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</si>
  <si>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</si>
  <si>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</si>
  <si>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</si>
  <si>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</si>
  <si>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</si>
  <si>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</si>
  <si>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</si>
  <si>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</si>
  <si>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</si>
  <si>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</si>
  <si>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</si>
  <si>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</si>
  <si>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</si>
  <si>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</si>
  <si>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</si>
  <si>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</si>
  <si>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</si>
  <si>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</si>
  <si>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</si>
  <si>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</si>
  <si>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</si>
  <si>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</si>
  <si>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</si>
  <si>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</si>
  <si>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</si>
  <si>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</si>
  <si>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</si>
  <si>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</si>
  <si>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</si>
  <si>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</si>
  <si>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</si>
  <si>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</si>
  <si>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</si>
  <si>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</si>
  <si>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</si>
  <si>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</si>
  <si>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</si>
  <si>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</si>
  <si>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</si>
  <si>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</si>
  <si>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</si>
  <si>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</si>
  <si>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</si>
  <si>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</si>
  <si>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</si>
  <si>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</si>
  <si>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</si>
  <si>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</si>
  <si>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</si>
  <si>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</si>
  <si>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</si>
  <si>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</si>
  <si>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</si>
  <si>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</si>
  <si>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</si>
  <si>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</si>
  <si>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</si>
  <si>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</si>
  <si>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</si>
  <si>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</si>
  <si>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</si>
  <si>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</si>
  <si>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</si>
  <si>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</si>
  <si>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</si>
  <si>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</si>
  <si>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</si>
  <si>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</si>
  <si>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</si>
  <si>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</si>
  <si>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</si>
  <si>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</si>
  <si>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</si>
  <si>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</si>
  <si>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</si>
  <si>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</si>
  <si>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</si>
  <si>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</si>
  <si>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</si>
  <si>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</si>
  <si>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</si>
  <si>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</si>
  <si>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</si>
  <si>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</si>
  <si>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</si>
  <si>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</si>
  <si>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</si>
  <si>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</si>
  <si>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</si>
  <si>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</si>
  <si>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</si>
  <si>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</si>
  <si>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</si>
  <si>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</si>
  <si>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</si>
  <si>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</si>
  <si>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</si>
  <si>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</si>
  <si>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</si>
  <si>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</si>
  <si>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</si>
  <si>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</si>
  <si>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</si>
  <si>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</si>
  <si>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</si>
  <si>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</si>
  <si>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</si>
  <si>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</si>
  <si>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</si>
  <si>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</si>
  <si>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</si>
  <si>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</si>
  <si>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</si>
  <si>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</si>
  <si>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</si>
  <si>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</si>
  <si>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</si>
  <si>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</si>
  <si>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</si>
  <si>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</si>
  <si>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</si>
  <si>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</si>
  <si>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</si>
  <si>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</si>
  <si>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</si>
  <si>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</si>
  <si>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</si>
  <si>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</si>
  <si>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</si>
  <si>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</si>
  <si>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</si>
  <si>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</si>
  <si>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</si>
  <si>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</si>
  <si>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</si>
  <si>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</si>
  <si>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</si>
  <si>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</si>
  <si>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</si>
  <si>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</si>
  <si>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</si>
  <si>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</si>
  <si>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</si>
  <si>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</si>
  <si>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</si>
  <si>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</si>
  <si>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</si>
  <si>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</si>
  <si>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</si>
  <si>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</si>
  <si>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</si>
  <si>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</si>
  <si>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</si>
  <si>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</si>
  <si>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</si>
  <si>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</si>
  <si>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</si>
  <si>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</si>
  <si>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</si>
  <si>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</si>
  <si>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</si>
  <si>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</si>
  <si>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</si>
  <si>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</si>
  <si>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</si>
  <si>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</si>
  <si>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</si>
  <si>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</si>
  <si>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</si>
  <si>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</si>
  <si>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</si>
  <si>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</si>
  <si>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</si>
  <si>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</si>
  <si>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</si>
  <si>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</si>
  <si>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</si>
  <si>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</si>
  <si>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</si>
  <si>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</si>
  <si>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</si>
  <si>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</si>
  <si>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</si>
  <si>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</si>
  <si>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</si>
  <si>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</si>
  <si>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</si>
  <si>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</si>
  <si>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</si>
  <si>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</si>
  <si>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</si>
  <si>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</si>
  <si>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</si>
  <si>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</si>
  <si>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</si>
  <si>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</si>
  <si>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</si>
  <si>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</si>
  <si>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</si>
  <si>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</si>
  <si>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</si>
  <si>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</si>
  <si>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</si>
  <si>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</si>
  <si>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</si>
  <si>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</si>
  <si>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</si>
  <si>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</si>
  <si>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</si>
  <si>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</si>
  <si>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</si>
  <si>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</si>
  <si>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</si>
  <si>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</si>
  <si>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</si>
  <si>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</si>
  <si>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</si>
  <si>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</si>
  <si>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</si>
  <si>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</si>
  <si>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</si>
  <si>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</si>
  <si>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</si>
  <si>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</si>
  <si>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</si>
  <si>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</si>
  <si>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</si>
  <si>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</si>
  <si>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</si>
  <si>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</si>
  <si>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</si>
  <si>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</si>
  <si>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</si>
  <si>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</si>
  <si>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</si>
  <si>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</si>
  <si>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</si>
  <si>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</si>
  <si>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</si>
  <si>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</si>
  <si>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</si>
  <si>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</si>
  <si>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</si>
  <si>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</si>
  <si>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</si>
  <si>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</si>
  <si>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</si>
  <si>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</si>
  <si>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</si>
  <si>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</si>
  <si>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</si>
  <si>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</si>
  <si>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</si>
  <si>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</si>
  <si>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</si>
  <si>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</si>
  <si>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</si>
  <si>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</si>
  <si>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</si>
  <si>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</si>
  <si>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</si>
  <si>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</si>
  <si>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</si>
  <si>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</si>
  <si>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</si>
  <si>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</si>
  <si>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</si>
  <si>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</si>
  <si>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</si>
  <si>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</si>
  <si>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</si>
  <si>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</si>
  <si>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</si>
  <si>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</si>
  <si>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</si>
  <si>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</si>
  <si>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</si>
  <si>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</si>
  <si>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</si>
  <si>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</si>
  <si>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</si>
  <si>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</si>
  <si>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</si>
  <si>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</si>
  <si>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</si>
  <si>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</si>
  <si>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</si>
  <si>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</si>
  <si>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</si>
  <si>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</si>
  <si>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</si>
  <si>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</si>
  <si>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</si>
  <si>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</si>
  <si>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</si>
  <si>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</si>
  <si>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</si>
  <si>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</si>
  <si>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</si>
  <si>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</si>
  <si>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</si>
  <si>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</si>
  <si>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</si>
  <si>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</si>
  <si>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</si>
  <si>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</si>
  <si>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</si>
  <si>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</si>
  <si>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</si>
  <si>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</si>
  <si>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</si>
  <si>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</si>
  <si>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</si>
  <si>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</si>
  <si>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</si>
  <si>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</si>
  <si>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</si>
  <si>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</si>
  <si>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</si>
  <si>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</si>
  <si>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</si>
  <si>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</si>
  <si>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</si>
  <si>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</si>
  <si>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</si>
  <si>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</si>
  <si>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</si>
  <si>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</si>
  <si>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</si>
  <si>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</si>
  <si>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</si>
  <si>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</si>
  <si>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</si>
  <si>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</si>
  <si>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</si>
  <si>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</si>
  <si>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</si>
  <si>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</si>
  <si>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</si>
  <si>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</si>
  <si>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</si>
  <si>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</si>
  <si>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</si>
  <si>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</si>
  <si>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</si>
  <si>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</si>
  <si>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</si>
  <si>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</si>
  <si>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</si>
  <si>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</si>
  <si>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</si>
  <si>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</si>
  <si>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</si>
  <si>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</si>
  <si>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</si>
  <si>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</si>
  <si>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</si>
  <si>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</si>
  <si>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</si>
  <si>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</si>
  <si>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</si>
  <si>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</si>
  <si>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</si>
  <si>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</si>
  <si>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</si>
  <si>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</si>
  <si>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</si>
  <si>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</si>
  <si>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</si>
  <si>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</si>
  <si>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</si>
  <si>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</si>
  <si>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</si>
  <si>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</si>
  <si>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</si>
  <si>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</si>
  <si>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</si>
  <si>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</si>
  <si>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</si>
  <si>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</si>
  <si>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</si>
  <si>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</si>
  <si>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</si>
  <si>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</si>
  <si>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</si>
  <si>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</si>
  <si>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</si>
  <si>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</si>
  <si>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</si>
  <si>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</si>
  <si>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</si>
  <si>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</si>
  <si>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</si>
  <si>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</si>
  <si>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</si>
  <si>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</si>
  <si>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</si>
  <si>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</si>
  <si>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</si>
  <si>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</si>
  <si>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</si>
  <si>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</si>
  <si>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</si>
  <si>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</si>
  <si>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</si>
  <si>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</si>
  <si>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</si>
  <si>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</si>
  <si>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</si>
  <si>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</si>
  <si>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</si>
  <si>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</si>
  <si>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</si>
  <si>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</si>
  <si>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</si>
  <si>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</si>
  <si>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</si>
  <si>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</si>
  <si>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</si>
  <si>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</si>
  <si>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</si>
  <si>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</si>
  <si>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</si>
  <si>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</si>
  <si>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</si>
  <si>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</si>
  <si>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</si>
  <si>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</si>
  <si>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</si>
  <si>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</si>
  <si>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</si>
  <si>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</si>
  <si>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</si>
  <si>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</si>
  <si>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</si>
  <si>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</si>
  <si>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</si>
  <si>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</si>
  <si>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</si>
  <si>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</si>
  <si>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</si>
  <si>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</si>
  <si>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</si>
  <si>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</si>
  <si>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</si>
  <si>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</si>
  <si>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</si>
  <si>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</si>
  <si>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</si>
  <si>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</si>
  <si>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</si>
  <si>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</si>
  <si>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</si>
  <si>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</si>
  <si>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</si>
  <si>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</si>
  <si>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</si>
  <si>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</si>
  <si>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</si>
  <si>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</si>
  <si>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</si>
  <si>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</si>
  <si>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</si>
  <si>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</si>
  <si>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</si>
  <si>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</si>
  <si>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</si>
  <si>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</si>
  <si>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</si>
  <si>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</si>
  <si>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</si>
  <si>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</si>
  <si>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</si>
  <si>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</si>
  <si>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</si>
  <si>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</si>
  <si>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</si>
  <si>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</si>
  <si>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</si>
  <si>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</si>
  <si>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</si>
  <si>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</si>
  <si>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</si>
  <si>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</si>
  <si>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</si>
  <si>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</si>
  <si>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</si>
  <si>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</si>
  <si>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</si>
  <si>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</si>
  <si>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</si>
  <si>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</si>
  <si>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</si>
  <si>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</si>
  <si>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</si>
  <si>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</si>
  <si>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</si>
  <si>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</si>
  <si>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</si>
  <si>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</si>
  <si>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</si>
  <si>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</si>
  <si>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</si>
  <si>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</si>
  <si>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</si>
  <si>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</si>
  <si>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</si>
  <si>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</si>
  <si>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</si>
  <si>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</si>
  <si>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</si>
  <si>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</si>
  <si>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</si>
  <si>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</si>
  <si>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</si>
  <si>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</si>
  <si>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</si>
  <si>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</si>
  <si>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</si>
  <si>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</si>
  <si>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</si>
  <si>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</si>
  <si>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</si>
  <si>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</si>
  <si>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</si>
  <si>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</si>
  <si>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</si>
  <si>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</si>
  <si>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</si>
  <si>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</si>
  <si>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</si>
  <si>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</si>
  <si>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</si>
  <si>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</si>
  <si>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</si>
  <si>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</si>
  <si>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</si>
  <si>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</si>
  <si>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</si>
  <si>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</si>
  <si>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</si>
  <si>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</si>
  <si>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</si>
  <si>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</si>
  <si>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</si>
  <si>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</si>
  <si>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</si>
  <si>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</si>
  <si>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</si>
  <si>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</si>
  <si>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</si>
  <si>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</si>
  <si>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</si>
  <si>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</si>
  <si>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</si>
  <si>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</si>
  <si>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</si>
  <si>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</si>
  <si>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</si>
  <si>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</si>
  <si>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</si>
  <si>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</si>
  <si>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</si>
  <si>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</si>
  <si>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</si>
  <si>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</si>
  <si>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</si>
  <si>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</si>
  <si>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</si>
  <si>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</si>
  <si>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</si>
  <si>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</si>
  <si>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</si>
  <si>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</si>
  <si>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</si>
  <si>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</si>
  <si>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</si>
  <si>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</si>
  <si>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</si>
  <si>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</si>
  <si>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</si>
  <si>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</si>
  <si>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</si>
  <si>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</si>
  <si>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</si>
  <si>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</si>
  <si>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</si>
  <si>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</si>
  <si>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</si>
  <si>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</si>
  <si>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</si>
  <si>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</si>
  <si>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</si>
  <si>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</si>
  <si>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</si>
  <si>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</si>
  <si>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</si>
  <si>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</si>
  <si>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</si>
  <si>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</si>
  <si>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</si>
  <si>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</si>
  <si>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</si>
  <si>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</si>
  <si>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</si>
  <si>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</si>
  <si>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</si>
  <si>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</si>
  <si>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</si>
  <si>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</si>
  <si>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</si>
  <si>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</si>
  <si>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</si>
  <si>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</si>
  <si>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</si>
  <si>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</si>
  <si>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</si>
  <si>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</si>
  <si>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</si>
  <si>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</si>
  <si>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</si>
  <si>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</si>
  <si>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</si>
  <si>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</si>
  <si>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</si>
  <si>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</si>
  <si>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</si>
  <si>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</si>
  <si>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</si>
  <si>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</si>
  <si>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</si>
  <si>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</si>
  <si>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</si>
  <si>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</si>
  <si>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</si>
  <si>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</si>
  <si>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</si>
  <si>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</si>
  <si>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</si>
  <si>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</si>
  <si>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</si>
  <si>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</si>
  <si>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</si>
  <si>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</si>
  <si>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</si>
  <si>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</si>
  <si>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</si>
  <si>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</si>
  <si>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</si>
  <si>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</si>
  <si>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</si>
  <si>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</si>
  <si>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</si>
  <si>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</si>
  <si>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</si>
  <si>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</si>
  <si>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</si>
  <si>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</si>
  <si>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</si>
  <si>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</si>
  <si>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</si>
  <si>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</si>
  <si>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</si>
  <si>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</si>
  <si>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</si>
  <si>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</si>
  <si>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</si>
  <si>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</si>
  <si>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</si>
  <si>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</si>
  <si>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</si>
  <si>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</si>
  <si>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</si>
  <si>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</si>
  <si>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</si>
  <si>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</si>
  <si>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</si>
  <si>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</si>
  <si>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</si>
  <si>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</si>
  <si>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</si>
  <si>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</si>
  <si>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</si>
  <si>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</si>
  <si>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</si>
  <si>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</si>
  <si>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</si>
  <si>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</si>
  <si>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</si>
  <si>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</si>
  <si>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</si>
  <si>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</si>
  <si>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</si>
  <si>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</si>
  <si>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</si>
  <si>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</si>
  <si>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</si>
  <si>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</si>
  <si>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</si>
  <si>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</si>
  <si>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</si>
  <si>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</si>
  <si>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</si>
  <si>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</si>
  <si>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</si>
  <si>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</si>
  <si>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</si>
  <si>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</si>
  <si>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</si>
  <si>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</si>
  <si>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</si>
  <si>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</si>
  <si>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</si>
  <si>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</si>
  <si>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</si>
  <si>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</si>
  <si>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</si>
  <si>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</si>
  <si>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</si>
  <si>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</si>
  <si>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</si>
  <si>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</si>
  <si>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</si>
  <si>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</si>
  <si>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</si>
  <si>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</si>
  <si>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</si>
  <si>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</si>
  <si>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</si>
  <si>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</si>
  <si>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</si>
  <si>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</si>
  <si>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</si>
  <si>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</si>
  <si>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</si>
  <si>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</si>
  <si>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</si>
  <si>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</si>
  <si>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</si>
  <si>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</si>
  <si>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</si>
  <si>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</si>
  <si>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</si>
  <si>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</si>
  <si>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</si>
  <si>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</si>
  <si>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</si>
  <si>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</si>
  <si>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</si>
  <si>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</si>
  <si>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</si>
  <si>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</si>
  <si>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</si>
  <si>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</si>
  <si>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</si>
  <si>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</si>
  <si>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</si>
  <si>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</si>
  <si>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</si>
  <si>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</si>
  <si>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</si>
  <si>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</si>
  <si>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</si>
  <si>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</si>
  <si>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</si>
  <si>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</si>
  <si>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</si>
  <si>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</si>
  <si>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</si>
  <si>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</si>
  <si>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</si>
  <si>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</si>
  <si>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</si>
  <si>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</si>
  <si>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</si>
  <si>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</si>
  <si>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</si>
  <si>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</si>
  <si>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</si>
  <si>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</si>
  <si>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</si>
  <si>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</si>
  <si>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</si>
  <si>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</si>
  <si>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</si>
  <si>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</si>
  <si>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</si>
  <si>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</si>
  <si>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</si>
  <si>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</si>
  <si>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</si>
  <si>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</si>
  <si>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</si>
  <si>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</si>
  <si>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</si>
  <si>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</si>
  <si>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</si>
  <si>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</si>
  <si>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</si>
  <si>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</si>
  <si>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</si>
  <si>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</si>
  <si>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</si>
  <si>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</si>
  <si>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</si>
  <si>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</si>
  <si>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</si>
  <si>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</si>
  <si>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</si>
  <si>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</si>
  <si>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</si>
  <si>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</si>
  <si>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</si>
  <si>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</si>
  <si>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</si>
  <si>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</si>
  <si>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</si>
  <si>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</si>
  <si>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</si>
  <si>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</si>
  <si>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</si>
  <si>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</si>
  <si>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</si>
  <si>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</si>
  <si>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</si>
  <si>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</si>
  <si>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</si>
  <si>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</si>
  <si>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</si>
  <si>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</si>
  <si>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</si>
  <si>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</si>
  <si>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</si>
  <si>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</si>
  <si>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</si>
  <si>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</si>
  <si>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</si>
  <si>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</si>
  <si>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</si>
  <si>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</si>
  <si>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</si>
  <si>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</si>
  <si>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</si>
  <si>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</si>
  <si>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</si>
  <si>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</si>
  <si>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</si>
  <si>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</si>
  <si>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</si>
  <si>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</si>
  <si>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</si>
  <si>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</si>
  <si>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</si>
  <si>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</si>
  <si>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</si>
  <si>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</si>
  <si>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</si>
  <si>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</si>
  <si>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</si>
  <si>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</si>
  <si>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</si>
  <si>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</si>
  <si>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</si>
  <si>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</si>
  <si>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</si>
  <si>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</si>
  <si>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</si>
  <si>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</si>
  <si>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</si>
  <si>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</si>
  <si>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</si>
  <si>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</si>
  <si>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</si>
  <si>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</si>
  <si>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</si>
  <si>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</si>
  <si>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</si>
  <si>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</si>
  <si>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</si>
  <si>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</si>
  <si>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</si>
  <si>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</si>
  <si>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</si>
  <si>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</si>
  <si>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</si>
  <si>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</si>
  <si>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</si>
  <si>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</si>
  <si>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</si>
  <si>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</si>
  <si>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</si>
  <si>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</si>
  <si>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</si>
  <si>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</si>
  <si>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</si>
  <si>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</si>
  <si>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</si>
  <si>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</si>
  <si>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</si>
  <si>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</si>
  <si>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</si>
  <si>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</si>
  <si>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</si>
  <si>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</si>
  <si>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</si>
  <si>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</si>
  <si>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</si>
  <si>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</si>
  <si>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</si>
  <si>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</si>
  <si>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</si>
  <si>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</si>
  <si>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</si>
  <si>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</si>
  <si>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</si>
  <si>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</si>
  <si>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</si>
  <si>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</si>
  <si>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</si>
  <si>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</si>
  <si>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</si>
  <si>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</si>
  <si>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</si>
  <si>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</si>
  <si>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</si>
  <si>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</si>
  <si>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</si>
  <si>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</si>
  <si>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</si>
  <si>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</si>
  <si>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</si>
  <si>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</si>
  <si>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</si>
  <si>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</si>
  <si>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</si>
  <si>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</si>
  <si>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</si>
  <si>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</si>
  <si>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</si>
  <si>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</si>
  <si>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</si>
  <si>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</si>
  <si>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</si>
  <si>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</si>
  <si>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</si>
  <si>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</si>
  <si>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</si>
  <si>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</si>
  <si>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</si>
  <si>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</si>
  <si>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</si>
  <si>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</si>
  <si>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</si>
  <si>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</si>
  <si>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</si>
  <si>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</si>
  <si>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</si>
  <si>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</si>
  <si>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</si>
  <si>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</si>
  <si>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</si>
  <si>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</si>
  <si>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</si>
  <si>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</si>
  <si>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</si>
  <si>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</si>
  <si>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</si>
  <si>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</si>
  <si>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</si>
  <si>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</si>
  <si>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</si>
  <si>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</si>
  <si>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</si>
  <si>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</si>
  <si>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</si>
  <si>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</si>
  <si>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</si>
  <si>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</si>
  <si>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</si>
  <si>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</si>
  <si>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</si>
  <si>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</si>
  <si>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</si>
  <si>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</si>
  <si>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</si>
  <si>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</si>
  <si>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</si>
  <si>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</si>
  <si>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</si>
  <si>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</si>
  <si>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</si>
  <si>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</si>
  <si>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</si>
  <si>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</si>
  <si>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</si>
  <si>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</si>
  <si>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</si>
  <si>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</si>
  <si>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</si>
  <si>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</si>
  <si>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</si>
  <si>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</si>
  <si>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</si>
  <si>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</si>
  <si>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</si>
  <si>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</si>
  <si>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</si>
  <si>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</si>
  <si>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</si>
  <si>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</si>
  <si>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</si>
  <si>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</si>
  <si>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</si>
  <si>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</si>
  <si>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</si>
  <si>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</si>
  <si>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</si>
  <si>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</si>
  <si>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</si>
  <si>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</si>
  <si>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</si>
  <si>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</si>
  <si>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</si>
  <si>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</si>
  <si>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</si>
  <si>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</si>
  <si>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</si>
  <si>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</si>
  <si>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</si>
  <si>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</si>
  <si>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</si>
  <si>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</si>
  <si>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</si>
  <si>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</si>
  <si>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</si>
  <si>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</si>
  <si>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</si>
  <si>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</si>
  <si>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</si>
  <si>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</si>
  <si>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</si>
  <si>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</si>
  <si>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</si>
  <si>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</si>
  <si>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</si>
  <si>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</si>
  <si>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</si>
  <si>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</si>
  <si>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</si>
  <si>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</si>
  <si>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</si>
  <si>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</si>
  <si>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</si>
  <si>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</si>
  <si>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</si>
  <si>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</si>
  <si>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</si>
  <si>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</si>
  <si>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</si>
  <si>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</si>
  <si>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</si>
  <si>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</si>
  <si>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</si>
  <si>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</si>
  <si>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</si>
  <si>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</si>
  <si>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</si>
  <si>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</si>
  <si>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</si>
  <si>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</si>
  <si>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</si>
  <si>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</si>
  <si>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</si>
  <si>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</si>
  <si>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</si>
  <si>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</si>
  <si>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</si>
  <si>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</si>
  <si>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</si>
  <si>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</si>
  <si>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</si>
  <si>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</si>
  <si>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</si>
  <si>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</si>
  <si>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</si>
  <si>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</si>
  <si>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</si>
  <si>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</si>
  <si>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</si>
  <si>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</si>
  <si>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</si>
  <si>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</si>
  <si>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</si>
  <si>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</si>
  <si>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</si>
  <si>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</si>
  <si>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</si>
  <si>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</si>
  <si>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</si>
  <si>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</si>
  <si>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</si>
  <si>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</si>
  <si>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</si>
  <si>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</si>
  <si>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</si>
  <si>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</si>
  <si>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</si>
  <si>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</si>
  <si>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</si>
  <si>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</si>
  <si>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</si>
  <si>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</si>
  <si>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</si>
  <si>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</si>
  <si>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</si>
  <si>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</si>
  <si>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</si>
  <si>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</si>
  <si>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</si>
  <si>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</si>
  <si>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</si>
  <si>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</si>
  <si>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</si>
  <si>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</si>
  <si>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</si>
  <si>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</si>
  <si>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</si>
  <si>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</si>
  <si>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</si>
  <si>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</si>
  <si>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</si>
  <si>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</si>
  <si>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</si>
  <si>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</si>
  <si>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</si>
  <si>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</si>
  <si>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</si>
  <si>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</si>
  <si>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</si>
  <si>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</si>
  <si>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</si>
  <si>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</si>
  <si>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</si>
  <si>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</si>
  <si>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</si>
  <si>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</si>
  <si>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</si>
  <si>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</si>
  <si>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</si>
  <si>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</si>
  <si>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</si>
  <si>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</si>
  <si>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</si>
  <si>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</si>
  <si>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</si>
  <si>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</si>
  <si>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</si>
  <si>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</si>
  <si>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</si>
  <si>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</si>
  <si>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</si>
  <si>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</si>
  <si>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</si>
  <si>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</si>
  <si>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</si>
  <si>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</si>
  <si>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</si>
  <si>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</si>
  <si>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</si>
  <si>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</si>
  <si>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</si>
  <si>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</si>
  <si>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</si>
  <si>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</si>
  <si>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</si>
  <si>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</si>
  <si>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</si>
  <si>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</si>
  <si>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</si>
  <si>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</si>
  <si>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</si>
  <si>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</si>
  <si>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</si>
  <si>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</si>
  <si>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</si>
  <si>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</si>
  <si>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</si>
  <si>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</si>
  <si>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</si>
  <si>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</si>
  <si>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</si>
  <si>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</si>
  <si>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</si>
  <si>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</si>
  <si>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</si>
  <si>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</si>
  <si>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</si>
  <si>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</si>
  <si>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</si>
  <si>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</si>
  <si>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</si>
  <si>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</si>
  <si>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</si>
  <si>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</si>
  <si>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</si>
  <si>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</si>
  <si>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</si>
  <si>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</si>
  <si>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</si>
  <si>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</si>
  <si>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</si>
  <si>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</si>
  <si>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</si>
  <si>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</si>
  <si>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</si>
  <si>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</si>
  <si>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</si>
  <si>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</si>
  <si>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</si>
  <si>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</si>
  <si>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</si>
  <si>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</si>
  <si>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</si>
  <si>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</si>
  <si>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</si>
  <si>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</si>
  <si>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</si>
  <si>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</si>
  <si>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</si>
  <si>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</si>
  <si>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</si>
  <si>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</si>
  <si>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</si>
  <si>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</si>
  <si>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</si>
  <si>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</si>
  <si>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</si>
  <si>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</si>
  <si>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</si>
  <si>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</si>
  <si>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</si>
  <si>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</si>
  <si>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</si>
  <si>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</si>
  <si>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</si>
  <si>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</si>
  <si>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</si>
  <si>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</si>
  <si>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</si>
  <si>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</si>
  <si>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</si>
  <si>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</si>
  <si>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</si>
  <si>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</si>
  <si>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</si>
  <si>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</si>
  <si>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</si>
  <si>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</si>
  <si>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</si>
  <si>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</si>
  <si>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</si>
  <si>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</si>
  <si>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</si>
  <si>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</si>
  <si>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</si>
  <si>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</si>
  <si>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</si>
  <si>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</si>
  <si>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</si>
  <si>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</si>
  <si>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</si>
  <si>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</si>
  <si>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</si>
  <si>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</si>
  <si>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</si>
  <si>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</si>
  <si>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</si>
  <si>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</si>
  <si>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</si>
  <si>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</si>
  <si>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</si>
  <si>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</si>
  <si>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</si>
  <si>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</si>
  <si>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</si>
  <si>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</si>
  <si>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</si>
  <si>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</si>
  <si>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</si>
  <si>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</si>
  <si>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</si>
  <si>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</si>
  <si>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</si>
  <si>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</si>
  <si>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</si>
  <si>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</si>
  <si>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</si>
  <si>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</si>
  <si>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</si>
  <si>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</si>
  <si>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</si>
  <si>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</si>
  <si>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</si>
  <si>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</si>
  <si>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</si>
  <si>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</si>
  <si>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</si>
  <si>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</si>
  <si>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</si>
  <si>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</si>
  <si>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</si>
  <si>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</si>
  <si>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</si>
  <si>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</si>
  <si>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</si>
  <si>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</si>
  <si>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</si>
  <si>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</si>
  <si>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</si>
  <si>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</si>
  <si>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</si>
  <si>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</si>
  <si>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</si>
  <si>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</si>
  <si>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</si>
  <si>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</si>
  <si>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</si>
  <si>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</si>
  <si>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</si>
  <si>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</si>
  <si>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</si>
  <si>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</si>
  <si>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</si>
  <si>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</si>
  <si>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</si>
  <si>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</si>
  <si>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</si>
  <si>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</si>
  <si>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</si>
  <si>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</si>
  <si>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</si>
  <si>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</si>
  <si>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</si>
  <si>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</si>
  <si>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</si>
  <si>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</si>
  <si>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</si>
  <si>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</si>
  <si>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</si>
  <si>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</si>
  <si>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</si>
  <si>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</si>
  <si>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</si>
  <si>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</si>
  <si>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</si>
  <si>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</si>
  <si>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</si>
  <si>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</si>
  <si>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</si>
  <si>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</si>
  <si>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</si>
  <si>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</si>
  <si>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</si>
  <si>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</si>
  <si>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</si>
  <si>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</si>
  <si>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</si>
  <si>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</si>
  <si>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</si>
  <si>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</si>
  <si>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</si>
  <si>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</si>
  <si>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</si>
  <si>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</si>
  <si>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</si>
  <si>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</si>
  <si>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</si>
  <si>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</si>
  <si>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</si>
  <si>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</si>
  <si>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</si>
  <si>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</si>
  <si>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</si>
  <si>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</si>
  <si>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</si>
  <si>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</si>
  <si>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</si>
  <si>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</si>
  <si>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</si>
  <si>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</si>
  <si>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</si>
  <si>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</si>
  <si>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</si>
  <si>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</si>
  <si>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</si>
  <si>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</si>
  <si>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</si>
  <si>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</si>
  <si>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</si>
  <si>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</si>
  <si>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</si>
  <si>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</si>
  <si>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</si>
  <si>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</si>
  <si>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</si>
  <si>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</si>
  <si>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</si>
  <si>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</si>
  <si>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</si>
  <si>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</si>
  <si>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</si>
  <si>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</si>
  <si>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</si>
  <si>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</si>
  <si>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</si>
  <si>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</si>
  <si>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</si>
  <si>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</si>
  <si>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</si>
  <si>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</si>
  <si>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</si>
  <si>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</si>
  <si>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</si>
  <si>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</si>
  <si>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</si>
  <si>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</si>
  <si>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</si>
  <si>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</si>
  <si>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</si>
  <si>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</si>
  <si>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</si>
  <si>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</si>
  <si>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</si>
  <si>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</si>
  <si>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</si>
  <si>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</si>
  <si>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</si>
  <si>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</si>
  <si>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</si>
  <si>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</si>
  <si>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</si>
  <si>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</si>
  <si>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</si>
  <si>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</si>
  <si>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</si>
  <si>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</si>
  <si>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</si>
  <si>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</si>
  <si>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</si>
  <si>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</si>
  <si>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</si>
  <si>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</si>
  <si>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</si>
  <si>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</si>
  <si>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</si>
  <si>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</si>
  <si>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</si>
  <si>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</si>
  <si>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</si>
  <si>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</si>
  <si>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</si>
  <si>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</si>
  <si>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</si>
  <si>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</si>
  <si>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</si>
  <si>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</si>
  <si>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</si>
  <si>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</si>
  <si>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</si>
  <si>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</si>
  <si>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</si>
  <si>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</si>
  <si>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</si>
  <si>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</si>
  <si>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</si>
  <si>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</si>
  <si>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</si>
  <si>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</si>
  <si>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</si>
  <si>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</si>
  <si>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</si>
  <si>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</si>
  <si>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</si>
  <si>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</si>
  <si>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</si>
  <si>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</si>
  <si>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</si>
  <si>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</si>
  <si>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</si>
  <si>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</si>
  <si>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</si>
  <si>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</si>
  <si>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</si>
  <si>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</si>
  <si>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</si>
  <si>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</si>
  <si>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</si>
  <si>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</si>
  <si>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</si>
  <si>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</si>
  <si>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</si>
  <si>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</si>
  <si>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</si>
  <si>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</si>
  <si>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</si>
  <si>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</si>
  <si>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</si>
  <si>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</si>
  <si>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</si>
  <si>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</si>
  <si>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</si>
  <si>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</si>
  <si>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</si>
  <si>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</si>
  <si>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</si>
  <si>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</si>
  <si>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</si>
  <si>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</si>
  <si>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</si>
  <si>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</si>
  <si>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</si>
  <si>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</si>
  <si>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</si>
  <si>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</si>
  <si>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</si>
  <si>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</si>
  <si>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</si>
  <si>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</si>
  <si>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</si>
  <si>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</si>
  <si>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</si>
  <si>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</si>
  <si>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</si>
  <si>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</si>
  <si>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</si>
  <si>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</si>
  <si>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</si>
  <si>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</si>
  <si>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</si>
  <si>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</si>
  <si>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</si>
  <si>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</si>
  <si>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</si>
  <si>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</si>
  <si>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</si>
  <si>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</si>
  <si>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</si>
  <si>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</si>
  <si>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</si>
  <si>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</si>
  <si>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</si>
  <si>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</si>
  <si>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</si>
  <si>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</si>
  <si>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</si>
  <si>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</si>
  <si>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</si>
  <si>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</si>
  <si>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</si>
  <si>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</si>
  <si>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</si>
  <si>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</si>
  <si>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</si>
  <si>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</si>
  <si>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</si>
  <si>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</si>
  <si>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</si>
  <si>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</si>
  <si>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</si>
  <si>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</si>
  <si>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</si>
  <si>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</si>
  <si>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</si>
  <si>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</si>
  <si>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</si>
  <si>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</si>
  <si>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</si>
  <si>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</si>
  <si>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</si>
  <si>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</si>
  <si>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</si>
  <si>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</si>
  <si>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</si>
  <si>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</si>
  <si>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</si>
  <si>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</si>
  <si>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</si>
  <si>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</si>
  <si>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</si>
  <si>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</si>
  <si>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</si>
  <si>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</si>
  <si>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</si>
  <si>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</si>
  <si>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</si>
  <si>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</si>
  <si>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</si>
  <si>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</si>
  <si>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</si>
  <si>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</si>
  <si>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</si>
  <si>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</si>
  <si>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</si>
  <si>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</si>
  <si>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</si>
  <si>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</si>
  <si>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</si>
  <si>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</si>
  <si>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</si>
  <si>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</si>
  <si>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</si>
  <si>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</si>
  <si>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</si>
  <si>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</si>
  <si>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</si>
  <si>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</si>
  <si>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</si>
  <si>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</si>
  <si>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</si>
  <si>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</si>
  <si>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</si>
  <si>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</si>
  <si>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</si>
  <si>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</si>
  <si>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</si>
  <si>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</si>
  <si>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</si>
  <si>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</si>
  <si>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</si>
  <si>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</si>
  <si>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</si>
  <si>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</si>
  <si>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</si>
  <si>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</si>
  <si>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</si>
  <si>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</si>
  <si>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</si>
  <si>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</si>
  <si>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</si>
  <si>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</si>
  <si>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</si>
  <si>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</si>
  <si>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</si>
  <si>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</si>
  <si>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</si>
  <si>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</si>
  <si>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</si>
  <si>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</si>
  <si>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</si>
  <si>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</si>
  <si>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</si>
  <si>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</si>
  <si>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</si>
  <si>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</si>
  <si>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</si>
  <si>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</si>
  <si>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</si>
  <si>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</si>
  <si>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</si>
  <si>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</si>
  <si>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</si>
  <si>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</si>
  <si>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</si>
  <si>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</si>
  <si>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</si>
  <si>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</si>
  <si>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</si>
  <si>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</si>
  <si>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</si>
  <si>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</si>
  <si>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</si>
  <si>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</si>
  <si>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</si>
  <si>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</si>
  <si>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</si>
  <si>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</si>
  <si>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</si>
  <si>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</si>
  <si>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</si>
  <si>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</si>
  <si>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</si>
  <si>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</si>
  <si>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</si>
  <si>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</si>
  <si>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</si>
  <si>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</si>
  <si>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</si>
  <si>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</si>
  <si>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</si>
  <si>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</si>
  <si>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</si>
  <si>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</si>
  <si>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</si>
  <si>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</si>
  <si>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</si>
  <si>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</si>
  <si>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</si>
  <si>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</si>
  <si>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</si>
  <si>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</si>
  <si>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</si>
  <si>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</si>
  <si>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</si>
  <si>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</si>
  <si>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</si>
  <si>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</si>
  <si>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</si>
  <si>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</si>
  <si>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</si>
  <si>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</si>
  <si>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</si>
  <si>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</si>
  <si>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</si>
  <si>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</si>
  <si>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</si>
  <si>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</si>
  <si>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</si>
  <si>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</si>
  <si>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</si>
  <si>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</si>
  <si>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</si>
  <si>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</si>
  <si>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</si>
  <si>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</si>
  <si>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</si>
  <si>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</si>
  <si>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</si>
  <si>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</si>
  <si>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</si>
  <si>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</si>
  <si>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</si>
  <si>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</si>
  <si>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</si>
  <si>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</si>
  <si>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</si>
  <si>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</si>
  <si>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</si>
  <si>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</si>
  <si>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</si>
  <si>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</si>
  <si>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</si>
  <si>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</si>
  <si>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</si>
  <si>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</si>
  <si>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</si>
  <si>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</si>
  <si>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</si>
  <si>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</si>
  <si>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</si>
  <si>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</si>
  <si>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</si>
  <si>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</si>
  <si>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</si>
  <si>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</si>
  <si>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</si>
  <si>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</si>
  <si>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</si>
  <si>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</si>
  <si>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</si>
  <si>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</si>
  <si>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</si>
  <si>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</si>
  <si>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</si>
  <si>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</si>
  <si>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</si>
  <si>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</si>
  <si>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</si>
  <si>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</si>
  <si>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</si>
  <si>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</si>
  <si>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</si>
  <si>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</si>
  <si>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</si>
  <si>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</si>
  <si>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</si>
  <si>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</si>
  <si>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</si>
  <si>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</si>
  <si>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</si>
  <si>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</si>
  <si>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</si>
  <si>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</si>
  <si>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</si>
  <si>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</si>
  <si>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</si>
  <si>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</si>
  <si>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</si>
  <si>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</si>
  <si>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</si>
  <si>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</si>
  <si>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</si>
  <si>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</si>
  <si>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</si>
  <si>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</si>
  <si>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</si>
  <si>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</si>
  <si>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</si>
  <si>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</si>
  <si>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</si>
  <si>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</si>
  <si>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</si>
  <si>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</si>
  <si>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</si>
  <si>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</si>
  <si>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</si>
  <si>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</si>
  <si>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</si>
  <si>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</si>
  <si>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</si>
  <si>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</si>
  <si>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</si>
  <si>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</si>
  <si>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</si>
  <si>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</si>
  <si>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</si>
  <si>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</si>
  <si>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</si>
  <si>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</si>
  <si>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</si>
  <si>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</si>
  <si>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</si>
  <si>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</si>
  <si>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</si>
  <si>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</si>
  <si>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</si>
  <si>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</si>
  <si>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</si>
  <si>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</si>
  <si>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</si>
  <si>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</si>
  <si>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</si>
  <si>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</si>
  <si>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</si>
  <si>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</si>
  <si>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</si>
  <si>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</si>
  <si>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</si>
  <si>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</si>
  <si>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</si>
  <si>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</si>
  <si>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</si>
  <si>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</si>
  <si>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</si>
  <si>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</si>
  <si>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</si>
  <si>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</si>
  <si>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</si>
  <si>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</si>
  <si>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</si>
  <si>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</si>
  <si>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</si>
  <si>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</si>
  <si>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</si>
  <si>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</si>
  <si>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</si>
  <si>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</si>
  <si>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</si>
  <si>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</si>
  <si>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</si>
  <si>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</si>
  <si>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</si>
  <si>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</si>
  <si>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</si>
  <si>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</si>
  <si>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</si>
  <si>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</si>
  <si>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</si>
  <si>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</si>
  <si>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</si>
  <si>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</si>
  <si>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</si>
  <si>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</si>
  <si>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</si>
  <si>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</si>
  <si>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</si>
  <si>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</si>
  <si>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</si>
  <si>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</si>
  <si>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</si>
  <si>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</si>
  <si>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</si>
  <si>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</si>
  <si>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</si>
  <si>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</si>
  <si>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</si>
  <si>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</si>
  <si>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</si>
  <si>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</si>
  <si>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</si>
  <si>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</si>
  <si>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</si>
  <si>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</si>
  <si>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</si>
  <si>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</si>
  <si>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</si>
  <si>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</si>
  <si>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</si>
  <si>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</si>
  <si>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</si>
  <si>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</si>
  <si>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</si>
  <si>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</si>
  <si>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</si>
  <si>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</si>
  <si>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</si>
  <si>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</si>
  <si>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</si>
  <si>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</si>
  <si>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</si>
  <si>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</si>
  <si>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</si>
  <si>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</si>
  <si>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</si>
  <si>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</si>
  <si>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</si>
  <si>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</si>
  <si>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</si>
  <si>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</si>
  <si>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</si>
  <si>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</si>
  <si>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</si>
  <si>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</si>
  <si>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</si>
  <si>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</si>
  <si>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</si>
  <si>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</si>
  <si>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</si>
  <si>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</si>
  <si>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</si>
  <si>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</si>
  <si>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</si>
  <si>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</si>
  <si>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</si>
  <si>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</si>
  <si>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</si>
  <si>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</si>
  <si>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</si>
  <si>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</si>
  <si>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</si>
  <si>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</si>
  <si>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</si>
  <si>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</si>
  <si>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</si>
  <si>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</si>
  <si>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</si>
  <si>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</si>
  <si>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</si>
  <si>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</si>
  <si>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</si>
  <si>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</si>
  <si>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</si>
  <si>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</si>
  <si>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</si>
  <si>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</si>
  <si>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</si>
  <si>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</si>
  <si>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</si>
  <si>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</si>
  <si>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</si>
  <si>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</si>
  <si>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</si>
  <si>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</si>
  <si>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</si>
  <si>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</si>
  <si>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</si>
  <si>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</si>
  <si>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</si>
  <si>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</si>
  <si>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</si>
  <si>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</si>
  <si>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</si>
  <si>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</si>
  <si>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</si>
  <si>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</si>
  <si>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</si>
  <si>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</si>
  <si>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</si>
  <si>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</si>
  <si>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</si>
  <si>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</si>
  <si>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</si>
  <si>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</si>
  <si>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</si>
  <si>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</si>
  <si>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</si>
  <si>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</si>
  <si>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</si>
  <si>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</si>
  <si>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</si>
  <si>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</si>
  <si>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</si>
  <si>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</si>
  <si>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</si>
  <si>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</si>
  <si>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</si>
  <si>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</si>
  <si>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</si>
  <si>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</si>
  <si>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</si>
  <si>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</si>
  <si>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</si>
  <si>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</si>
  <si>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</si>
  <si>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</si>
  <si>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</si>
  <si>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</si>
  <si>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</si>
  <si>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</si>
  <si>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</si>
  <si>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</si>
  <si>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</si>
  <si>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</si>
  <si>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</si>
  <si>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</si>
  <si>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</si>
  <si>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</si>
  <si>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</si>
  <si>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</si>
  <si>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</si>
  <si>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</si>
  <si>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</si>
  <si>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</si>
  <si>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</si>
  <si>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</si>
  <si>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</si>
  <si>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</si>
  <si>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</si>
  <si>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</si>
  <si>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</si>
  <si>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</si>
  <si>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</si>
  <si>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</si>
  <si>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</si>
  <si>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</si>
  <si>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</si>
  <si>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</si>
  <si>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</si>
  <si>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</si>
  <si>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</si>
  <si>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</si>
  <si>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</si>
  <si>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</si>
  <si>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</si>
  <si>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</si>
  <si>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</si>
  <si>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</si>
  <si>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</si>
  <si>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</si>
  <si>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</si>
  <si>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</si>
  <si>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</si>
  <si>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</si>
  <si>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</si>
  <si>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</si>
  <si>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</si>
  <si>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</si>
  <si>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</si>
  <si>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</si>
  <si>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</si>
  <si>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</si>
  <si>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</si>
  <si>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</si>
  <si>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</si>
  <si>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</si>
  <si>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</si>
  <si>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</si>
  <si>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</si>
  <si>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</si>
  <si>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</si>
  <si>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</si>
  <si>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</si>
  <si>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</si>
  <si>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</si>
  <si>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</si>
  <si>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</si>
  <si>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</si>
  <si>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</si>
  <si>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</si>
  <si>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</si>
  <si>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</si>
  <si>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</si>
  <si>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</si>
  <si>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</si>
  <si>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</si>
  <si>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</si>
  <si>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</si>
  <si>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</si>
  <si>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</si>
  <si>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</si>
  <si>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</si>
  <si>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</si>
  <si>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</si>
  <si>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</si>
  <si>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</si>
  <si>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</si>
  <si>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</si>
  <si>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</si>
  <si>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</si>
  <si>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</si>
  <si>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</si>
  <si>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</si>
  <si>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</si>
  <si>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</si>
  <si>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</si>
  <si>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</si>
  <si>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</si>
  <si>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</si>
  <si>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</si>
  <si>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</si>
  <si>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</si>
  <si>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</si>
  <si>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</si>
  <si>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</si>
  <si>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</si>
  <si>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</si>
  <si>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</si>
  <si>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</si>
  <si>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</si>
  <si>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</si>
  <si>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</si>
  <si>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</si>
  <si>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</si>
  <si>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</si>
  <si>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</si>
  <si>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</si>
  <si>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</si>
  <si>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</si>
  <si>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</si>
  <si>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</si>
  <si>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</si>
  <si>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</si>
  <si>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</si>
  <si>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</si>
  <si>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</si>
  <si>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</si>
  <si>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</si>
  <si>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</si>
  <si>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</si>
  <si>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</si>
  <si>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</si>
  <si>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</si>
  <si>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</si>
  <si>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</si>
  <si>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</si>
  <si>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</si>
  <si>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</si>
  <si>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</si>
  <si>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</si>
  <si>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</si>
  <si>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</si>
  <si>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</si>
  <si>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</si>
  <si>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</si>
  <si>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</si>
  <si>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</si>
  <si>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</si>
  <si>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</si>
  <si>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</si>
  <si>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</si>
  <si>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</si>
  <si>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</si>
  <si>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</si>
  <si>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</si>
  <si>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</si>
  <si>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</si>
  <si>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</si>
  <si>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</si>
  <si>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</si>
  <si>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</si>
  <si>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</si>
  <si>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</si>
  <si>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</si>
  <si>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</si>
  <si>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</si>
  <si>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</si>
  <si>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</si>
  <si>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</si>
  <si>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</si>
  <si>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</si>
  <si>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</si>
  <si>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</si>
  <si>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</si>
  <si>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</si>
  <si>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</si>
  <si>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</si>
  <si>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</si>
  <si>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</si>
  <si>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</si>
  <si>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</si>
  <si>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</si>
  <si>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</si>
  <si>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</si>
  <si>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</si>
  <si>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</si>
  <si>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</si>
  <si>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</si>
  <si>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</si>
  <si>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</si>
  <si>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</si>
  <si>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</si>
  <si>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</si>
  <si>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</si>
  <si>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</si>
  <si>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</si>
  <si>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</si>
  <si>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</si>
  <si>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</si>
  <si>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</si>
  <si>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</si>
  <si>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</si>
  <si>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</si>
  <si>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</si>
  <si>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</si>
  <si>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</si>
  <si>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</si>
  <si>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</si>
  <si>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</si>
  <si>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</si>
  <si>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</si>
  <si>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</si>
  <si>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</si>
  <si>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</si>
  <si>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</si>
  <si>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</si>
  <si>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</si>
  <si>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</si>
  <si>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</si>
  <si>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</si>
  <si>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</si>
  <si>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</si>
  <si>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</si>
  <si>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</si>
  <si>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</si>
  <si>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</si>
  <si>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</si>
  <si>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</si>
  <si>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</si>
  <si>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</si>
  <si>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</si>
  <si>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</si>
  <si>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</si>
  <si>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</si>
  <si>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</si>
  <si>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</si>
  <si>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</si>
  <si>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</si>
  <si>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</si>
  <si>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</si>
  <si>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</si>
  <si>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</si>
  <si>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</si>
  <si>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</si>
  <si>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</si>
  <si>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</si>
  <si>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</si>
  <si>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</si>
  <si>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</si>
  <si>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</si>
  <si>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</si>
  <si>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</si>
  <si>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</si>
  <si>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</si>
  <si>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</si>
  <si>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</si>
  <si>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</si>
  <si>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</si>
  <si>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</si>
  <si>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</si>
  <si>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</si>
  <si>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</si>
  <si>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</si>
  <si>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</si>
  <si>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</si>
  <si>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</si>
  <si>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</si>
  <si>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</si>
  <si>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</si>
  <si>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</si>
  <si>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</si>
  <si>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</si>
  <si>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</si>
  <si>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</si>
  <si>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</si>
  <si>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</si>
  <si>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</si>
  <si>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</si>
  <si>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</si>
  <si>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</si>
  <si>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</si>
  <si>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</si>
  <si>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</si>
  <si>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</si>
  <si>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</si>
  <si>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</si>
  <si>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</si>
  <si>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</si>
  <si>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</si>
  <si>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</si>
  <si>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</si>
  <si>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</si>
  <si>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</si>
  <si>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</si>
  <si>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</si>
  <si>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</si>
  <si>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</si>
  <si>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</si>
  <si>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</si>
  <si>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</si>
  <si>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</si>
  <si>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</si>
  <si>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</si>
  <si>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</si>
  <si>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</si>
  <si>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</si>
  <si>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</si>
  <si>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</si>
  <si>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</si>
  <si>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</si>
  <si>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</si>
  <si>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</si>
  <si>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</si>
  <si>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</si>
  <si>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</si>
  <si>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</si>
  <si>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</si>
  <si>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</si>
  <si>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</si>
  <si>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</si>
  <si>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</si>
  <si>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</si>
  <si>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</si>
  <si>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</si>
  <si>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</si>
  <si>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</si>
  <si>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</si>
  <si>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</si>
  <si>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</si>
  <si>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</si>
  <si>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</si>
  <si>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</si>
  <si>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</si>
  <si>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</si>
  <si>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</si>
  <si>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</si>
  <si>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</si>
  <si>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</si>
  <si>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</si>
  <si>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</si>
  <si>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</si>
  <si>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</si>
  <si>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</si>
  <si>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</si>
  <si>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</si>
  <si>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</si>
  <si>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</si>
  <si>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</si>
  <si>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</si>
  <si>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</si>
  <si>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</si>
  <si>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</si>
  <si>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</si>
  <si>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</si>
  <si>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</si>
  <si>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</si>
  <si>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</si>
  <si>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</si>
  <si>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</si>
  <si>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</si>
  <si>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</si>
  <si>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</si>
  <si>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</si>
  <si>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</si>
  <si>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</si>
  <si>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</si>
  <si>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</si>
  <si>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</si>
  <si>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</si>
  <si>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</si>
  <si>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</si>
  <si>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</si>
  <si>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</si>
  <si>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</si>
  <si>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</si>
  <si>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</si>
  <si>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</si>
  <si>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</si>
  <si>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</si>
  <si>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</si>
  <si>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</si>
  <si>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</si>
  <si>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</si>
  <si>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</si>
  <si>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</si>
  <si>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</si>
  <si>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</si>
  <si>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</si>
  <si>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</si>
  <si>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</si>
  <si>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</si>
  <si>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</si>
  <si>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</si>
  <si>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</si>
  <si>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</si>
  <si>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</si>
  <si>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</si>
  <si>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</si>
  <si>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</si>
  <si>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</si>
  <si>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</si>
  <si>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</si>
  <si>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</si>
  <si>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</si>
  <si>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</si>
  <si>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</si>
  <si>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</si>
  <si>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</si>
  <si>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</si>
  <si>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</si>
  <si>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</si>
  <si>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</si>
  <si>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</si>
  <si>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</si>
  <si>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</si>
  <si>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</si>
  <si>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</si>
  <si>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</si>
  <si>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</si>
  <si>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</si>
  <si>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</si>
  <si>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</si>
  <si>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</si>
  <si>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</si>
  <si>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</si>
  <si>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</si>
  <si>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</si>
  <si>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</si>
  <si>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</si>
  <si>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</si>
  <si>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</si>
  <si>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</si>
  <si>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</si>
  <si>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</si>
  <si>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</si>
  <si>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</si>
  <si>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</si>
  <si>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</si>
  <si>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</si>
  <si>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</si>
  <si>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</si>
  <si>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</si>
  <si>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</si>
  <si>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</si>
  <si>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</si>
  <si>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</si>
  <si>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</si>
  <si>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</si>
  <si>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</si>
  <si>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</si>
  <si>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</si>
  <si>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</si>
  <si>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</si>
  <si>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</si>
  <si>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</si>
  <si>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</si>
  <si>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</si>
  <si>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</si>
  <si>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</si>
  <si>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</si>
  <si>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</si>
  <si>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</si>
  <si>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</si>
  <si>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</si>
  <si>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</si>
  <si>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</si>
  <si>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</si>
  <si>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</si>
  <si>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</si>
  <si>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</si>
  <si>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</si>
  <si>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</si>
  <si>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</si>
  <si>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</si>
  <si>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</si>
  <si>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</si>
  <si>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</si>
  <si>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</si>
  <si>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</si>
  <si>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</si>
  <si>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</si>
  <si>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</si>
  <si>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</si>
  <si>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</si>
  <si>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</si>
  <si>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</si>
  <si>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</si>
  <si>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</si>
  <si>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</si>
  <si>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</si>
  <si>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</si>
  <si>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</si>
  <si>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</si>
  <si>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</si>
  <si>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</si>
  <si>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</si>
  <si>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</si>
  <si>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</si>
  <si>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</si>
  <si>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</si>
  <si>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</si>
  <si>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</si>
  <si>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</si>
  <si>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</si>
  <si>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</si>
  <si>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</si>
  <si>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</si>
  <si>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</si>
  <si>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</si>
  <si>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</si>
  <si>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</si>
  <si>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</si>
  <si>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</si>
  <si>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</si>
  <si>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</si>
  <si>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</si>
  <si>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</si>
  <si>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</si>
  <si>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</si>
  <si>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</si>
  <si>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</si>
  <si>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</si>
  <si>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</si>
  <si>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</si>
  <si>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</si>
  <si>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</si>
  <si>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</si>
  <si>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</si>
  <si>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</si>
  <si>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</si>
  <si>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</si>
  <si>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</si>
  <si>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</si>
  <si>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</si>
  <si>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</si>
  <si>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</si>
  <si>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</si>
  <si>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</si>
  <si>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</si>
  <si>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</si>
  <si>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</si>
  <si>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</si>
  <si>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</si>
  <si>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</si>
  <si>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</si>
  <si>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</si>
  <si>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</si>
  <si>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</si>
  <si>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</si>
  <si>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</si>
  <si>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</si>
  <si>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</si>
  <si>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</si>
  <si>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</si>
  <si>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</si>
  <si>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</si>
  <si>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</si>
  <si>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</si>
  <si>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</si>
  <si>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</si>
  <si>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</si>
  <si>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</si>
  <si>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</si>
  <si>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</si>
  <si>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</si>
  <si>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</si>
  <si>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</si>
  <si>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</si>
  <si>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</si>
  <si>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</si>
  <si>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</si>
  <si>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</si>
  <si>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</si>
  <si>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</si>
  <si>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</si>
  <si>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</si>
  <si>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</si>
  <si>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</si>
  <si>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</si>
  <si>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</si>
  <si>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</si>
  <si>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</si>
  <si>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</si>
  <si>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</si>
  <si>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</si>
  <si>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</si>
  <si>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</si>
  <si>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</si>
  <si>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</si>
  <si>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</si>
  <si>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</si>
  <si>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</si>
  <si>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</si>
  <si>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</si>
  <si>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</si>
  <si>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</si>
  <si>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</si>
  <si>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</si>
  <si>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</si>
  <si>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</si>
  <si>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</si>
  <si>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</si>
  <si>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</si>
  <si>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</si>
  <si>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</si>
  <si>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</si>
  <si>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</si>
  <si>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</si>
  <si>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</si>
  <si>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</si>
  <si>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</si>
  <si>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</si>
  <si>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</si>
  <si>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</si>
  <si>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</si>
  <si>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</si>
  <si>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</si>
  <si>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</si>
  <si>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</si>
  <si>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</si>
  <si>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</si>
  <si>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</si>
  <si>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</si>
  <si>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</si>
  <si>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</si>
  <si>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</si>
  <si>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</si>
  <si>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</si>
  <si>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</si>
  <si>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</si>
  <si>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</si>
  <si>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</si>
  <si>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</si>
  <si>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</si>
  <si>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</si>
  <si>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</si>
  <si>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</si>
  <si>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</si>
  <si>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</si>
  <si>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</si>
  <si>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</si>
  <si>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</si>
  <si>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</si>
  <si>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</si>
  <si>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</si>
  <si>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</si>
  <si>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</si>
  <si>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</si>
  <si>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</si>
  <si>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</si>
  <si>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</si>
  <si>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</si>
  <si>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</si>
  <si>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</si>
  <si>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</si>
  <si>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</si>
  <si>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</si>
  <si>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</si>
  <si>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</si>
  <si>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</si>
  <si>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</si>
  <si>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</si>
  <si>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</si>
  <si>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</si>
  <si>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</si>
  <si>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</si>
  <si>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</si>
  <si>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</si>
  <si>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</si>
  <si>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</si>
  <si>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</si>
  <si>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</si>
  <si>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</si>
  <si>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</si>
  <si>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</si>
  <si>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</si>
  <si>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</si>
  <si>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</si>
  <si>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</si>
  <si>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</si>
  <si>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</si>
  <si>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</si>
  <si>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</si>
  <si>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</si>
  <si>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</si>
  <si>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</si>
  <si>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</si>
  <si>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</si>
  <si>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</si>
  <si>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</si>
  <si>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</si>
  <si>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</si>
  <si>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</si>
  <si>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</si>
  <si>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</si>
  <si>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</si>
  <si>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</si>
  <si>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</si>
  <si>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</si>
  <si>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</si>
  <si>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</si>
  <si>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</si>
  <si>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</si>
  <si>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</si>
  <si>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</si>
  <si>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</si>
  <si>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</si>
  <si>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</si>
  <si>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</si>
  <si>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</si>
  <si>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</si>
  <si>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</si>
  <si>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</si>
  <si>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</si>
  <si>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</si>
  <si>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</si>
  <si>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</si>
  <si>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</si>
  <si>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</si>
  <si>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</si>
  <si>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</si>
  <si>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</si>
  <si>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</si>
  <si>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</si>
  <si>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</si>
  <si>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</si>
  <si>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</si>
  <si>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</si>
  <si>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</si>
  <si>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</si>
  <si>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</si>
  <si>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</si>
  <si>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</si>
  <si>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</si>
  <si>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</si>
  <si>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</si>
  <si>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</si>
  <si>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</si>
  <si>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</si>
  <si>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</si>
  <si>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</si>
  <si>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</si>
  <si>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</si>
  <si>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</si>
  <si>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</si>
  <si>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</si>
  <si>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</si>
  <si>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</si>
  <si>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</si>
  <si>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</si>
  <si>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</si>
  <si>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</si>
  <si>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</si>
  <si>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</si>
  <si>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</si>
  <si>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</si>
  <si>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</si>
  <si>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</si>
  <si>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</si>
  <si>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</si>
  <si>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</si>
  <si>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</si>
  <si>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</si>
  <si>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</si>
  <si>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</si>
  <si>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</si>
  <si>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</si>
  <si>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</si>
  <si>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</si>
  <si>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</si>
  <si>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</si>
  <si>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</si>
  <si>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</si>
  <si>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</si>
  <si>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</si>
  <si>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</si>
  <si>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</si>
  <si>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</si>
  <si>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</si>
  <si>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</si>
  <si>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</si>
  <si>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</si>
  <si>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</si>
  <si>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</si>
  <si>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</si>
  <si>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</si>
  <si>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</si>
  <si>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</si>
  <si>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</si>
  <si>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</si>
  <si>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</si>
  <si>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</si>
  <si>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</si>
  <si>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</si>
  <si>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</si>
  <si>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</si>
  <si>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</si>
  <si>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</si>
  <si>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</si>
  <si>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</si>
  <si>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</si>
  <si>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</si>
  <si>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</si>
  <si>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</si>
  <si>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</si>
  <si>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</si>
  <si>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</si>
  <si>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</si>
  <si>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</si>
  <si>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</si>
  <si>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</si>
  <si>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</si>
  <si>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</si>
  <si>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</si>
  <si>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</si>
  <si>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</si>
  <si>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</si>
  <si>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</si>
  <si>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</si>
  <si>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</si>
  <si>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</si>
  <si>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</si>
  <si>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</si>
  <si>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</si>
  <si>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</si>
  <si>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</si>
  <si>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</si>
  <si>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</si>
  <si>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</si>
  <si>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</si>
  <si>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</si>
  <si>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</si>
  <si>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</si>
  <si>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</si>
  <si>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</si>
  <si>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</si>
  <si>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</si>
  <si>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</si>
  <si>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</si>
  <si>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</si>
  <si>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</si>
  <si>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</si>
  <si>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</si>
  <si>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</si>
  <si>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</si>
  <si>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</si>
  <si>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</si>
  <si>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</si>
  <si>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</si>
  <si>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</si>
  <si>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</si>
  <si>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</si>
  <si>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</si>
  <si>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</si>
  <si>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</si>
  <si>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</si>
  <si>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</si>
  <si>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</si>
  <si>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</si>
  <si>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</si>
  <si>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</si>
  <si>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</si>
  <si>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</si>
  <si>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</si>
  <si>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</si>
  <si>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</si>
  <si>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</si>
  <si>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</si>
  <si>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</si>
  <si>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</si>
  <si>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</si>
  <si>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</si>
  <si>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</si>
  <si>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</si>
  <si>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</si>
  <si>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</si>
  <si>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</si>
  <si>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</si>
  <si>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</si>
  <si>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</si>
  <si>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</si>
  <si>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</si>
  <si>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</si>
  <si>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</si>
  <si>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</si>
  <si>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</si>
  <si>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</si>
  <si>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</si>
  <si>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</si>
  <si>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</si>
  <si>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</si>
  <si>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</si>
  <si>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</si>
  <si>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</si>
  <si>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</si>
  <si>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</si>
  <si>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</si>
  <si>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</si>
  <si>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</si>
  <si>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</si>
  <si>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</si>
  <si>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</si>
  <si>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</si>
  <si>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</si>
  <si>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</si>
  <si>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</si>
  <si>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</si>
  <si>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</si>
  <si>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</si>
  <si>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</si>
  <si>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</si>
  <si>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</si>
  <si>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</si>
  <si>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</si>
  <si>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</si>
  <si>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</si>
  <si>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</si>
  <si>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</si>
  <si>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</si>
  <si>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</si>
  <si>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</si>
  <si>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</si>
  <si>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</si>
  <si>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</si>
  <si>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</si>
  <si>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</si>
  <si>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</si>
  <si>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</si>
  <si>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</si>
  <si>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</si>
  <si>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</si>
  <si>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</si>
  <si>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</si>
  <si>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</si>
  <si>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</si>
  <si>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</si>
  <si>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</si>
  <si>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</si>
  <si>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</si>
  <si>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</si>
  <si>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</si>
  <si>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</si>
  <si>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</si>
  <si>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</si>
  <si>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</si>
  <si>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</si>
  <si>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</si>
  <si>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</si>
  <si>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</si>
  <si>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</si>
  <si>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</si>
  <si>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</si>
  <si>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</si>
  <si>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</si>
  <si>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</si>
  <si>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</si>
  <si>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</si>
  <si>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</si>
  <si>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</si>
  <si>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</si>
  <si>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</si>
  <si>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</si>
  <si>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</si>
  <si>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</si>
  <si>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</si>
  <si>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</si>
  <si>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</si>
  <si>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</si>
  <si>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</si>
  <si>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</si>
  <si>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</si>
  <si>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</si>
  <si>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</si>
  <si>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</si>
  <si>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</si>
  <si>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</si>
  <si>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</si>
  <si>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</si>
  <si>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</si>
  <si>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</si>
  <si>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</si>
  <si>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</si>
  <si>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</si>
  <si>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</si>
  <si>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</si>
  <si>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</si>
  <si>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</si>
  <si>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</si>
  <si>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</si>
  <si>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</si>
  <si>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</si>
  <si>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</si>
  <si>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</si>
  <si>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</si>
  <si>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</si>
  <si>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</si>
  <si>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</si>
  <si>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</si>
  <si>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</si>
  <si>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</si>
  <si>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</si>
  <si>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</si>
  <si>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</si>
  <si>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</si>
  <si>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</si>
  <si>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</si>
  <si>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</si>
  <si>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</si>
  <si>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</si>
  <si>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</si>
  <si>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</si>
  <si>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</si>
  <si>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</si>
  <si>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</si>
  <si>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</si>
  <si>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</si>
  <si>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</si>
  <si>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</si>
  <si>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</si>
  <si>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</si>
  <si>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</si>
  <si>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</si>
  <si>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</si>
  <si>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</si>
  <si>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</si>
  <si>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</si>
  <si>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</si>
  <si>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</si>
  <si>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</si>
  <si>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</si>
  <si>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</si>
  <si>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</si>
  <si>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</si>
  <si>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</si>
  <si>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</si>
  <si>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</si>
  <si>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</si>
  <si>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</si>
  <si>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</si>
  <si>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</si>
  <si>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</si>
  <si>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</si>
  <si>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</si>
  <si>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</si>
  <si>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</si>
  <si>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</si>
  <si>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</si>
  <si>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</si>
  <si>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</si>
  <si>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</si>
  <si>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</si>
  <si>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</si>
  <si>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</si>
  <si>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</si>
  <si>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</si>
  <si>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</si>
  <si>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</si>
  <si>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</si>
  <si>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</si>
  <si>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</si>
  <si>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</si>
  <si>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</si>
  <si>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</si>
  <si>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</si>
  <si>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</si>
  <si>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</si>
  <si>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</si>
  <si>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</si>
  <si>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</si>
  <si>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</si>
  <si>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</si>
  <si>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</si>
  <si>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</si>
  <si>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</si>
  <si>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</si>
  <si>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</si>
  <si>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</si>
  <si>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</si>
  <si>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</si>
  <si>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</si>
  <si>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</si>
  <si>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</si>
  <si>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</si>
  <si>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</si>
  <si>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</si>
  <si>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</si>
  <si>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</si>
  <si>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</si>
  <si>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</si>
  <si>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</si>
  <si>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</si>
  <si>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</si>
  <si>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</si>
  <si>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</si>
  <si>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</si>
  <si>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</si>
  <si>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</si>
  <si>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</si>
  <si>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</si>
  <si>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</si>
  <si>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</si>
  <si>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</si>
  <si>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</si>
  <si>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</si>
  <si>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</si>
  <si>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</si>
  <si>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</si>
  <si>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</si>
  <si>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</si>
  <si>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</si>
  <si>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</si>
  <si>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</si>
  <si>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</si>
  <si>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</si>
  <si>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</si>
  <si>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</si>
  <si>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</si>
  <si>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</si>
  <si>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</si>
  <si>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</si>
  <si>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</si>
  <si>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</si>
  <si>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</si>
  <si>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</si>
  <si>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</si>
  <si>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</si>
  <si>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</si>
  <si>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</si>
  <si>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</si>
  <si>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</si>
  <si>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</si>
  <si>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</si>
  <si>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</si>
  <si>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</si>
  <si>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</si>
  <si>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</si>
  <si>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</si>
  <si>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</si>
  <si>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</si>
  <si>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</si>
  <si>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</si>
  <si>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</si>
  <si>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</si>
  <si>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</si>
  <si>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</si>
  <si>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</si>
  <si>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</si>
  <si>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</si>
  <si>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</si>
  <si>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</si>
  <si>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</si>
  <si>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</si>
  <si>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</si>
  <si>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</si>
  <si>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</si>
  <si>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</si>
  <si>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</si>
  <si>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</si>
  <si>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</si>
  <si>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</si>
  <si>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</si>
  <si>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</si>
  <si>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</si>
  <si>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</si>
  <si>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</si>
  <si>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</si>
  <si>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</si>
  <si>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</si>
  <si>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</si>
  <si>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</si>
  <si>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</si>
  <si>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</si>
  <si>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</si>
  <si>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</si>
  <si>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</si>
  <si>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</si>
  <si>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</si>
  <si>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</si>
  <si>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</si>
  <si>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</si>
  <si>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</si>
  <si>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</si>
  <si>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</si>
  <si>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</si>
  <si>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</si>
  <si>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</si>
  <si>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</si>
  <si>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</si>
  <si>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</si>
  <si>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</si>
  <si>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</si>
  <si>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</si>
  <si>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</si>
  <si>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</si>
  <si>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</si>
  <si>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</si>
  <si>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</si>
  <si>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</si>
  <si>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</si>
  <si>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</si>
  <si>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</si>
  <si>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</si>
  <si>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</si>
  <si>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</si>
  <si>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</si>
  <si>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</si>
  <si>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</si>
  <si>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</si>
  <si>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</si>
  <si>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</si>
  <si>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</si>
  <si>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</si>
  <si>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</si>
  <si>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</si>
  <si>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</si>
  <si>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</si>
  <si>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</si>
  <si>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</si>
  <si>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</si>
  <si>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</si>
  <si>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</si>
  <si>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</si>
  <si>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</si>
  <si>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</si>
  <si>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</si>
  <si>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</si>
  <si>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</si>
  <si>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</si>
  <si>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</si>
  <si>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</si>
  <si>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</si>
  <si>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</si>
  <si>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</si>
  <si>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</si>
  <si>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</si>
  <si>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</si>
  <si>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</si>
  <si>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</si>
  <si>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</si>
  <si>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</si>
  <si>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</si>
  <si>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</si>
  <si>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</si>
  <si>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</si>
  <si>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</si>
  <si>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</si>
  <si>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</si>
  <si>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</si>
  <si>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</si>
  <si>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</si>
  <si>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</si>
  <si>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</si>
  <si>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</si>
  <si>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</si>
  <si>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</si>
  <si>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</si>
  <si>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</si>
  <si>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</si>
  <si>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</si>
  <si>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</si>
  <si>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</si>
  <si>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</si>
  <si>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</si>
  <si>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</si>
  <si>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</si>
  <si>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</si>
  <si>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</si>
  <si>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</si>
  <si>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</si>
  <si>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</si>
  <si>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</si>
  <si>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</si>
  <si>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</si>
  <si>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</si>
  <si>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</si>
  <si>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</si>
  <si>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</si>
  <si>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</si>
  <si>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</si>
  <si>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</si>
  <si>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</si>
  <si>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</si>
  <si>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</si>
  <si>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</si>
  <si>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</si>
  <si>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</si>
  <si>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</si>
  <si>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</si>
  <si>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</si>
  <si>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</si>
  <si>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</si>
  <si>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</si>
  <si>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</si>
  <si>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</si>
  <si>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</si>
  <si>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</si>
  <si>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</si>
  <si>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</si>
  <si>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</si>
  <si>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</si>
  <si>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</si>
  <si>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</si>
  <si>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</si>
  <si>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</si>
  <si>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</si>
  <si>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</si>
  <si>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</si>
  <si>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</si>
  <si>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</si>
  <si>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</si>
  <si>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</si>
  <si>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</si>
  <si>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</si>
  <si>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</si>
  <si>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</si>
  <si>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</si>
  <si>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</si>
  <si>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</si>
  <si>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</si>
  <si>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</si>
  <si>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</si>
  <si>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</si>
  <si>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</si>
  <si>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</si>
  <si>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</si>
  <si>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</si>
  <si>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</si>
  <si>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</si>
  <si>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</si>
  <si>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</si>
  <si>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</si>
  <si>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</si>
  <si>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</si>
  <si>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</si>
  <si>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</si>
  <si>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</si>
  <si>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</si>
  <si>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</si>
  <si>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</si>
  <si>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</si>
  <si>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</si>
  <si>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</si>
  <si>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</si>
  <si>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</si>
  <si>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</si>
  <si>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</si>
  <si>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</si>
  <si>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</si>
  <si>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</si>
  <si>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</si>
  <si>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</si>
  <si>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</si>
  <si>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</si>
  <si>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</si>
  <si>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</si>
  <si>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</si>
  <si>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</si>
  <si>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</si>
  <si>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</si>
  <si>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</si>
  <si>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</si>
  <si>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</si>
  <si>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</si>
  <si>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</si>
  <si>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</si>
  <si>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</si>
  <si>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</si>
  <si>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</si>
  <si>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</si>
  <si>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</si>
  <si>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</si>
  <si>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</si>
  <si>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</si>
  <si>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</si>
  <si>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</si>
  <si>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</si>
  <si>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</si>
  <si>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</si>
  <si>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</si>
  <si>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</si>
  <si>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</si>
  <si>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</si>
  <si>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</si>
  <si>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</si>
  <si>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</si>
  <si>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</si>
  <si>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</si>
  <si>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</si>
  <si>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</si>
  <si>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</si>
  <si>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</si>
  <si>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</si>
  <si>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</si>
  <si>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</si>
  <si>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</si>
  <si>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</si>
  <si>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</si>
  <si>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</si>
  <si>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</si>
  <si>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</si>
  <si>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</si>
  <si>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</si>
  <si>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</si>
  <si>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</si>
  <si>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</si>
  <si>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</si>
  <si>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</si>
  <si>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</si>
  <si>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</si>
  <si>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</si>
  <si>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</si>
  <si>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</si>
  <si>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</si>
  <si>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</si>
  <si>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</si>
  <si>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</si>
  <si>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</si>
  <si>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</si>
  <si>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</si>
  <si>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</si>
  <si>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</si>
  <si>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</si>
  <si>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</si>
  <si>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</si>
  <si>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</si>
  <si>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</si>
  <si>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</si>
  <si>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</si>
  <si>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</si>
  <si>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</si>
  <si>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</si>
  <si>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</si>
  <si>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</si>
  <si>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</si>
  <si>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</si>
  <si>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</si>
  <si>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</si>
  <si>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</si>
  <si>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</si>
  <si>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</si>
  <si>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</si>
  <si>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</si>
  <si>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</si>
  <si>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</si>
  <si>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</si>
  <si>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</si>
  <si>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</si>
  <si>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</si>
  <si>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</si>
  <si>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</si>
  <si>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</si>
  <si>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</si>
  <si>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</si>
  <si>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</si>
  <si>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</si>
  <si>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</si>
  <si>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</si>
  <si>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</si>
  <si>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</si>
  <si>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</si>
  <si>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</si>
  <si>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</si>
  <si>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</si>
  <si>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</si>
  <si>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</si>
  <si>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</si>
  <si>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</si>
  <si>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</si>
  <si>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</si>
  <si>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</si>
  <si>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</si>
  <si>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</si>
  <si>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</si>
  <si>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</si>
  <si>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</si>
  <si>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</si>
  <si>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</si>
  <si>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</si>
  <si>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</si>
  <si>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</si>
  <si>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</si>
  <si>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</si>
  <si>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</si>
  <si>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</si>
  <si>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</si>
  <si>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</si>
  <si>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</si>
  <si>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</si>
  <si>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</si>
  <si>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</si>
  <si>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</si>
  <si>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</si>
  <si>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</si>
  <si>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</si>
  <si>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</si>
  <si>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</si>
  <si>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</si>
  <si>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</si>
  <si>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</si>
  <si>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</si>
  <si>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</si>
  <si>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</si>
  <si>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</si>
  <si>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</si>
  <si>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</si>
  <si>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</si>
  <si>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</si>
  <si>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</si>
  <si>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</si>
  <si>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</si>
  <si>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</si>
  <si>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</si>
  <si>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</si>
  <si>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</si>
  <si>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</si>
  <si>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</si>
  <si>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</si>
  <si>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</si>
  <si>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</si>
  <si>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</si>
  <si>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</si>
  <si>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</si>
  <si>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</si>
  <si>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</si>
  <si>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</si>
  <si>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</si>
  <si>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</si>
  <si>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</si>
  <si>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</si>
  <si>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</si>
  <si>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</si>
  <si>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</si>
  <si>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</si>
  <si>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</si>
  <si>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</si>
  <si>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</si>
  <si>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</si>
  <si>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</si>
  <si>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</si>
  <si>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</si>
  <si>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</si>
  <si>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</si>
  <si>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</si>
  <si>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</si>
  <si>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</si>
  <si>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</si>
  <si>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</si>
  <si>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</si>
  <si>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</si>
  <si>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</si>
  <si>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</si>
  <si>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</si>
  <si>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</si>
  <si>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</si>
  <si>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</si>
  <si>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</si>
  <si>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</si>
  <si>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</si>
  <si>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</si>
  <si>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</si>
  <si>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</si>
  <si>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</si>
  <si>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</si>
  <si>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</si>
  <si>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</si>
  <si>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</si>
  <si>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</si>
  <si>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</si>
  <si>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</si>
  <si>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</si>
  <si>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</si>
  <si>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</si>
  <si>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</si>
  <si>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</si>
  <si>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</si>
  <si>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</si>
  <si>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</si>
  <si>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</si>
  <si>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</si>
  <si>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</si>
  <si>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</si>
  <si>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</si>
  <si>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</si>
  <si>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</si>
  <si>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</si>
  <si>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</si>
  <si>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</si>
  <si>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</si>
  <si>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</si>
  <si>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</si>
  <si>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</si>
  <si>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</si>
  <si>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</si>
  <si>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</si>
  <si>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</si>
  <si>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</si>
  <si>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</si>
  <si>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</si>
  <si>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</si>
  <si>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</si>
  <si>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</si>
  <si>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</si>
  <si>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</si>
  <si>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</si>
  <si>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</si>
  <si>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</si>
  <si>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</si>
  <si>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</si>
  <si>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</si>
  <si>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</si>
  <si>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</si>
  <si>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</si>
  <si>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</si>
  <si>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</si>
  <si>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</si>
  <si>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</si>
  <si>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</si>
  <si>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</si>
  <si>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</si>
  <si>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</si>
  <si>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</si>
  <si>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</si>
  <si>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</si>
  <si>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</si>
  <si>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</si>
  <si>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</si>
  <si>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</si>
  <si>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</si>
  <si>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</si>
  <si>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</si>
  <si>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</si>
  <si>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</si>
  <si>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</si>
  <si>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</si>
  <si>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</si>
  <si>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</si>
  <si>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</si>
  <si>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</si>
  <si>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</si>
  <si>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</si>
  <si>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</si>
  <si>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</si>
  <si>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</si>
  <si>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</si>
  <si>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</si>
  <si>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</si>
  <si>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</si>
  <si>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</si>
  <si>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</si>
  <si>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</si>
  <si>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</si>
  <si>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</si>
  <si>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</si>
  <si>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</si>
  <si>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</si>
  <si>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</si>
  <si>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</si>
  <si>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</si>
  <si>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</si>
  <si>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</si>
  <si>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</si>
  <si>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</si>
  <si>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</si>
  <si>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</si>
  <si>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</si>
  <si>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</si>
  <si>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</si>
  <si>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</si>
  <si>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</si>
  <si>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</si>
  <si>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</si>
  <si>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</si>
  <si>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</si>
  <si>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</si>
  <si>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</si>
  <si>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</si>
  <si>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</si>
  <si>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</si>
  <si>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</si>
  <si>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</si>
  <si>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</si>
  <si>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</si>
  <si>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</si>
  <si>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</si>
  <si>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</si>
  <si>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</si>
  <si>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</si>
  <si>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</si>
  <si>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</si>
  <si>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</si>
  <si>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</si>
  <si>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</si>
  <si>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</si>
  <si>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</si>
  <si>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</si>
  <si>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</si>
  <si>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</si>
  <si>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</si>
  <si>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</si>
  <si>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</si>
  <si>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</si>
  <si>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</si>
  <si>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</si>
  <si>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</si>
  <si>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</si>
  <si>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</si>
  <si>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</si>
  <si>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</si>
  <si>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</si>
  <si>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</si>
  <si>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</si>
  <si>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</si>
  <si>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</si>
  <si>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</si>
  <si>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</si>
  <si>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</si>
  <si>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</si>
  <si>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</si>
  <si>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</si>
  <si>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</si>
  <si>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</si>
  <si>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</si>
  <si>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</si>
  <si>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</si>
  <si>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</si>
  <si>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</si>
  <si>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</si>
  <si>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</si>
  <si>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</si>
  <si>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</si>
  <si>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</si>
  <si>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</si>
  <si>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</si>
  <si>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</si>
  <si>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</si>
  <si>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</si>
  <si>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</si>
  <si>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</si>
  <si>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</si>
  <si>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</si>
  <si>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</si>
  <si>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</si>
  <si>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</si>
  <si>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</si>
  <si>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</si>
  <si>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</si>
  <si>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</si>
  <si>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</si>
  <si>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</si>
  <si>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</si>
  <si>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</si>
  <si>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</si>
  <si>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</si>
  <si>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</si>
  <si>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</si>
  <si>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</si>
  <si>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</si>
  <si>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</si>
  <si>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</si>
  <si>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</si>
  <si>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</si>
  <si>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</si>
  <si>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</si>
  <si>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</si>
  <si>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</si>
  <si>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</si>
  <si>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</si>
  <si>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</si>
  <si>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</si>
  <si>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</si>
  <si>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</si>
  <si>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</si>
  <si>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</si>
  <si>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</si>
  <si>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</si>
  <si>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</si>
  <si>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</si>
  <si>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</si>
  <si>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</si>
  <si>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</si>
  <si>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</si>
  <si>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</si>
  <si>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</si>
  <si>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</si>
  <si>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</si>
  <si>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</si>
  <si>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</si>
  <si>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</si>
  <si>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</si>
  <si>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</si>
  <si>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</si>
  <si>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</si>
  <si>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</si>
  <si>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</si>
  <si>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</si>
  <si>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</si>
  <si>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</si>
  <si>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</si>
  <si>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</si>
  <si>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</si>
  <si>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</si>
  <si>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</si>
  <si>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</si>
  <si>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</si>
  <si>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</si>
  <si>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</si>
  <si>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</si>
  <si>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</si>
  <si>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</si>
  <si>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</si>
  <si>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</si>
  <si>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</si>
  <si>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</si>
  <si>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</si>
  <si>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</si>
  <si>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</si>
  <si>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</si>
  <si>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</si>
  <si>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</si>
  <si>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</si>
  <si>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</si>
  <si>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</si>
  <si>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</si>
  <si>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</si>
  <si>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</si>
  <si>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</si>
  <si>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</si>
  <si>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</si>
  <si>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</si>
  <si>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</si>
  <si>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</si>
  <si>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</si>
  <si>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</si>
  <si>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</si>
  <si>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</si>
  <si>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</si>
  <si>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</si>
  <si>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</si>
  <si>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</si>
  <si>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</si>
  <si>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</si>
  <si>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</si>
  <si>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</si>
  <si>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</si>
  <si>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</si>
  <si>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</si>
  <si>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</si>
  <si>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</si>
  <si>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</si>
  <si>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</si>
  <si>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</si>
  <si>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</si>
  <si>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</si>
  <si>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</si>
  <si>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</si>
  <si>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</si>
  <si>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</si>
  <si>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</si>
  <si>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</si>
  <si>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</si>
  <si>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</si>
  <si>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</si>
  <si>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</si>
  <si>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</si>
  <si>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</si>
  <si>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</si>
  <si>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</si>
  <si>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</si>
  <si>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</si>
  <si>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</si>
  <si>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</si>
  <si>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</si>
  <si>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</si>
  <si>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</si>
  <si>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</si>
  <si>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</si>
  <si>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</si>
  <si>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</si>
  <si>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</si>
  <si>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</si>
  <si>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</si>
  <si>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</si>
  <si>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</si>
  <si>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</si>
  <si>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</si>
  <si>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</si>
  <si>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</si>
  <si>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</si>
  <si>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</si>
  <si>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</si>
  <si>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</si>
  <si>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</si>
  <si>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</si>
  <si>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</si>
  <si>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</si>
  <si>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</si>
  <si>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</si>
  <si>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</si>
  <si>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</si>
  <si>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</si>
  <si>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</si>
  <si>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</si>
  <si>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</si>
  <si>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</si>
  <si>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</si>
  <si>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</si>
  <si>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</si>
  <si>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</si>
  <si>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</si>
  <si>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</si>
  <si>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</si>
  <si>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</si>
  <si>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</si>
  <si>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</si>
  <si>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</si>
  <si>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</si>
  <si>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</si>
  <si>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</si>
  <si>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</si>
  <si>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</si>
  <si>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</si>
  <si>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</si>
  <si>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</si>
  <si>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</si>
  <si>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</si>
  <si>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</si>
  <si>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</si>
  <si>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</si>
  <si>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</si>
  <si>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</si>
  <si>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</si>
  <si>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</si>
  <si>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</si>
  <si>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</si>
  <si>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</si>
  <si>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</si>
  <si>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</si>
  <si>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</si>
  <si>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</si>
  <si>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</si>
  <si>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</si>
  <si>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</si>
  <si>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</si>
  <si>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</si>
  <si>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</si>
  <si>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</si>
  <si>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</si>
  <si>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</si>
  <si>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</si>
  <si>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</si>
  <si>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</si>
  <si>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</si>
  <si>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</si>
  <si>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</si>
  <si>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</si>
  <si>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</si>
  <si>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</si>
  <si>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</si>
  <si>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</si>
  <si>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</si>
  <si>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</si>
  <si>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</si>
  <si>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</si>
  <si>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</si>
  <si>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</si>
  <si>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</si>
  <si>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</si>
  <si>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</si>
  <si>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</si>
  <si>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</si>
  <si>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</si>
  <si>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</si>
  <si>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</si>
  <si>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</si>
  <si>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</si>
  <si>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</si>
  <si>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</si>
  <si>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</si>
  <si>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</si>
  <si>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</si>
  <si>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</si>
  <si>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</si>
  <si>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</si>
  <si>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</si>
  <si>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</si>
  <si>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</si>
  <si>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</si>
  <si>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</si>
  <si>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</si>
  <si>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</si>
  <si>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</si>
  <si>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</si>
  <si>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</si>
  <si>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</si>
  <si>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</si>
  <si>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</si>
  <si>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</si>
  <si>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</si>
  <si>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</si>
  <si>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</si>
  <si>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</si>
  <si>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</si>
  <si>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</si>
  <si>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</si>
  <si>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</si>
  <si>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</si>
  <si>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</si>
  <si>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</si>
  <si>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</si>
  <si>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</si>
  <si>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</si>
  <si>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</si>
  <si>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</si>
  <si>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</si>
  <si>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</si>
  <si>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</si>
  <si>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</si>
  <si>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</si>
  <si>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</si>
  <si>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</si>
  <si>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</si>
  <si>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</si>
  <si>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</si>
  <si>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</si>
  <si>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</si>
  <si>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</si>
  <si>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</si>
  <si>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</si>
  <si>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</si>
  <si>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</si>
  <si>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</si>
  <si>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</si>
  <si>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</si>
  <si>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</si>
  <si>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</si>
  <si>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</si>
  <si>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</si>
  <si>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</si>
  <si>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</si>
  <si>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</si>
  <si>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</si>
  <si>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</si>
  <si>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</si>
  <si>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</si>
  <si>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</si>
  <si>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</si>
  <si>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</si>
  <si>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</si>
  <si>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</si>
  <si>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</si>
  <si>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</si>
  <si>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</si>
  <si>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</si>
  <si>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</si>
  <si>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</si>
  <si>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</si>
  <si>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</si>
  <si>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</si>
  <si>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</si>
  <si>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</si>
  <si>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</si>
  <si>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</si>
  <si>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</si>
  <si>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</si>
  <si>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</si>
  <si>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</si>
  <si>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</si>
  <si>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</si>
  <si>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</si>
  <si>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</si>
  <si>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</si>
  <si>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</si>
  <si>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</si>
  <si>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</si>
  <si>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</si>
  <si>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</si>
  <si>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</si>
  <si>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</si>
  <si>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</si>
  <si>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</si>
  <si>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</si>
  <si>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</si>
  <si>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</si>
  <si>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</si>
  <si>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</si>
  <si>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</si>
  <si>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</si>
  <si>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</si>
  <si>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</si>
  <si>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</si>
  <si>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</si>
  <si>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</si>
  <si>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</si>
  <si>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</si>
  <si>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</si>
  <si>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</si>
  <si>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</si>
  <si>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</si>
  <si>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</si>
  <si>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</si>
  <si>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</si>
  <si>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</si>
  <si>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</si>
  <si>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</si>
  <si>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</si>
  <si>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</si>
  <si>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</si>
  <si>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</si>
  <si>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</si>
  <si>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</si>
  <si>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</si>
  <si>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</si>
  <si>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</si>
  <si>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</si>
  <si>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</si>
  <si>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</si>
  <si>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</si>
  <si>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</si>
  <si>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</si>
  <si>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</si>
  <si>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</si>
  <si>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</si>
  <si>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</si>
  <si>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</si>
  <si>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</si>
  <si>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</si>
  <si>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</si>
  <si>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</si>
  <si>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</si>
  <si>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</si>
  <si>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</si>
  <si>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</si>
  <si>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</si>
  <si>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</si>
  <si>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</si>
  <si>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</si>
  <si>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</si>
  <si>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</si>
  <si>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</si>
  <si>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</si>
  <si>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</si>
  <si>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</si>
  <si>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</si>
  <si>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</si>
  <si>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</si>
  <si>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</si>
  <si>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</si>
  <si>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</si>
  <si>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</si>
  <si>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</si>
  <si>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</si>
  <si>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</si>
  <si>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</si>
  <si>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</si>
  <si>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</si>
  <si>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</si>
  <si>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</si>
  <si>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</si>
  <si>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</si>
  <si>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</si>
  <si>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</si>
  <si>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</si>
  <si>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</si>
  <si>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</si>
  <si>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</si>
  <si>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</si>
  <si>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</si>
  <si>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</si>
  <si>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</si>
  <si>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</si>
  <si>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</si>
  <si>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</si>
  <si>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</si>
  <si>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</si>
  <si>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</si>
  <si>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</si>
  <si>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</si>
  <si>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</si>
  <si>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</si>
  <si>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</si>
  <si>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</si>
  <si>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</si>
  <si>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</si>
  <si>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</si>
  <si>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</si>
  <si>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</si>
  <si>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</si>
  <si>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</si>
  <si>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</si>
  <si>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</si>
  <si>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</si>
  <si>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</si>
  <si>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</si>
  <si>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</si>
  <si>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</si>
  <si>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</si>
  <si>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</si>
  <si>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</si>
  <si>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</si>
  <si>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</si>
  <si>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</si>
  <si>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</si>
  <si>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</si>
  <si>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</si>
  <si>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</si>
  <si>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</si>
  <si>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</si>
  <si>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</si>
  <si>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</si>
  <si>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</si>
  <si>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</si>
  <si>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</si>
  <si>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</si>
  <si>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</si>
  <si>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</si>
  <si>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</si>
  <si>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</si>
  <si>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</si>
  <si>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</si>
  <si>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</si>
  <si>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</si>
  <si>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</si>
  <si>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</si>
  <si>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</si>
  <si>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</si>
  <si>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</si>
  <si>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</si>
  <si>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</si>
  <si>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</si>
  <si>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</si>
  <si>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</si>
  <si>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</si>
  <si>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</si>
  <si>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</si>
  <si>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</si>
  <si>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</si>
  <si>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</si>
  <si>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</si>
  <si>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</si>
  <si>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</si>
  <si>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</si>
  <si>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</si>
  <si>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</si>
  <si>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</si>
  <si>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</si>
  <si>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</si>
  <si>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</si>
  <si>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</si>
  <si>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</si>
  <si>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</si>
  <si>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</si>
  <si>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</si>
  <si>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</si>
  <si>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</si>
  <si>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</si>
  <si>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</si>
  <si>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</si>
  <si>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</si>
  <si>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</si>
  <si>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</si>
  <si>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</si>
  <si>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</si>
  <si>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</si>
  <si>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</si>
  <si>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</si>
  <si>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</si>
  <si>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</si>
  <si>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</si>
  <si>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</si>
  <si>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</si>
  <si>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</si>
  <si>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</si>
  <si>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</si>
  <si>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</si>
  <si>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</si>
  <si>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</si>
  <si>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</si>
  <si>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</si>
  <si>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</si>
  <si>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</si>
  <si>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</si>
  <si>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</si>
  <si>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</si>
  <si>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</si>
  <si>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</si>
  <si>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</si>
  <si>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</si>
  <si>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</si>
  <si>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</si>
  <si>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</si>
  <si>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</si>
  <si>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</si>
  <si>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</si>
  <si>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</si>
  <si>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</si>
  <si>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</si>
  <si>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</si>
  <si>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</si>
  <si>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</si>
  <si>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</si>
  <si>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</si>
  <si>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</si>
  <si>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</si>
  <si>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</si>
  <si>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</si>
  <si>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</si>
  <si>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</si>
  <si>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</si>
  <si>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</si>
  <si>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</si>
  <si>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</si>
  <si>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</si>
  <si>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</si>
  <si>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</si>
  <si>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</si>
  <si>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</si>
  <si>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</si>
  <si>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</si>
  <si>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</si>
  <si>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</si>
  <si>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</si>
  <si>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</si>
  <si>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</si>
  <si>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</si>
  <si>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</si>
  <si>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</si>
  <si>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</si>
  <si>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</si>
  <si>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</si>
  <si>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</si>
  <si>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</si>
  <si>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</si>
  <si>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</si>
  <si>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</si>
  <si>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</si>
  <si>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</si>
  <si>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</si>
  <si>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</si>
  <si>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</si>
  <si>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</si>
  <si>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</si>
  <si>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</si>
  <si>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</si>
  <si>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</si>
  <si>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</si>
  <si>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</si>
  <si>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</si>
  <si>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</si>
  <si>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</si>
  <si>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</si>
  <si>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</si>
  <si>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</si>
  <si>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</si>
  <si>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</si>
  <si>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</si>
  <si>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</si>
  <si>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</si>
  <si>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</si>
  <si>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</si>
  <si>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</si>
  <si>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</si>
  <si>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</si>
  <si>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</si>
  <si>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</si>
  <si>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</si>
  <si>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</si>
  <si>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</si>
  <si>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</si>
  <si>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</si>
  <si>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</si>
  <si>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</si>
  <si>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</si>
  <si>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</si>
  <si>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</si>
  <si>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</si>
  <si>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</si>
  <si>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</si>
  <si>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</si>
  <si>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</si>
  <si>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</si>
  <si>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</si>
  <si>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</si>
  <si>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</si>
  <si>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</si>
  <si>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</si>
  <si>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</si>
  <si>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</si>
  <si>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</si>
  <si>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</si>
  <si>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</si>
  <si>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</si>
  <si>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</si>
  <si>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</si>
  <si>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</si>
  <si>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</si>
  <si>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</si>
  <si>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</si>
  <si>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</si>
  <si>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</si>
  <si>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</si>
  <si>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</si>
  <si>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</si>
  <si>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</si>
  <si>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</si>
  <si>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</si>
  <si>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</si>
  <si>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</si>
  <si>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</si>
  <si>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</si>
  <si>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</si>
  <si>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</si>
  <si>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</si>
  <si>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</si>
  <si>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</si>
  <si>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</si>
  <si>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</si>
  <si>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</si>
  <si>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</si>
  <si>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</si>
  <si>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</si>
  <si>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</si>
  <si>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</si>
  <si>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</si>
  <si>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</si>
  <si>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</si>
  <si>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</si>
  <si>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</si>
  <si>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</si>
  <si>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</si>
  <si>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</si>
  <si>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</si>
  <si>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</si>
  <si>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</si>
  <si>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</si>
  <si>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</si>
  <si>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</si>
  <si>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</si>
  <si>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</si>
  <si>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</si>
  <si>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</si>
  <si>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</si>
  <si>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</si>
  <si>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</si>
  <si>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</si>
  <si>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</si>
  <si>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</si>
  <si>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</si>
  <si>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</si>
  <si>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</si>
  <si>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</si>
  <si>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</si>
  <si>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</si>
  <si>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</si>
  <si>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</si>
  <si>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</si>
  <si>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</si>
  <si>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</si>
  <si>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</si>
  <si>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</si>
  <si>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</si>
  <si>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</si>
  <si>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</si>
  <si>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</si>
  <si>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</si>
  <si>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</si>
  <si>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</si>
  <si>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</si>
  <si>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</si>
  <si>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</si>
  <si>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</si>
  <si>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</si>
  <si>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</si>
  <si>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</si>
  <si>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</si>
  <si>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</si>
  <si>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</si>
  <si>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</si>
  <si>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</si>
  <si>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</si>
  <si>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</si>
  <si>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</si>
  <si>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</si>
  <si>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</si>
  <si>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</si>
  <si>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</si>
  <si>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</si>
  <si>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</si>
  <si>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</si>
  <si>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</si>
  <si>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</si>
  <si>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</si>
  <si>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</si>
  <si>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</si>
  <si>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</si>
  <si>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</si>
  <si>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</si>
  <si>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</si>
  <si>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</si>
  <si>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</si>
  <si>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</si>
  <si>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</si>
  <si>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</si>
  <si>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</si>
  <si>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</si>
  <si>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</si>
  <si>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</si>
  <si>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</si>
  <si>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</si>
  <si>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</si>
  <si>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</si>
  <si>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</si>
  <si>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</si>
  <si>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</si>
  <si>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</si>
  <si>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</si>
  <si>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</si>
  <si>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</si>
  <si>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</si>
  <si>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</si>
  <si>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</si>
  <si>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</si>
  <si>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</si>
  <si>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</si>
  <si>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</si>
  <si>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</si>
  <si>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</si>
  <si>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</si>
  <si>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</si>
  <si>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</si>
  <si>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</si>
  <si>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</si>
  <si>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</si>
  <si>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</si>
  <si>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</si>
  <si>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</si>
  <si>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</si>
  <si>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</si>
  <si>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</si>
  <si>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</si>
  <si>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</si>
  <si>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</si>
  <si>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</si>
  <si>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</si>
  <si>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</si>
  <si>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</si>
  <si>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</si>
  <si>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</si>
  <si>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</si>
  <si>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</si>
  <si>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</si>
  <si>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</si>
  <si>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</si>
  <si>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</si>
  <si>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</si>
  <si>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</si>
  <si>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</si>
  <si>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</si>
  <si>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</si>
  <si>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</si>
  <si>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</si>
  <si>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</si>
  <si>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</si>
  <si>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</si>
  <si>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</si>
  <si>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</si>
  <si>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</si>
  <si>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</si>
  <si>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</si>
  <si>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</si>
  <si>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</si>
  <si>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</si>
  <si>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</si>
  <si>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</si>
  <si>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</si>
  <si>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</si>
  <si>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</si>
  <si>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</si>
  <si>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</si>
  <si>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</si>
  <si>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</si>
  <si>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</si>
  <si>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</si>
  <si>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</si>
  <si>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</si>
  <si>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</si>
  <si>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</si>
  <si>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</si>
  <si>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</si>
  <si>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</si>
  <si>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</si>
  <si>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</si>
  <si>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</si>
  <si>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</si>
  <si>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</si>
  <si>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</si>
  <si>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</si>
  <si>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</si>
  <si>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</si>
  <si>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</si>
  <si>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</si>
  <si>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</si>
  <si>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</si>
  <si>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</si>
  <si>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</si>
  <si>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</si>
  <si>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</si>
  <si>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</si>
  <si>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</si>
  <si>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</si>
  <si>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</si>
  <si>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</si>
  <si>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</si>
  <si>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</si>
  <si>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</si>
  <si>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</si>
  <si>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</si>
  <si>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</si>
  <si>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</si>
  <si>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</si>
  <si>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</si>
  <si>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</si>
  <si>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</si>
  <si>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</si>
  <si>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</si>
  <si>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</si>
  <si>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</si>
  <si>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</si>
  <si>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</si>
  <si>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</si>
  <si>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</si>
  <si>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</si>
  <si>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</si>
  <si>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</si>
  <si>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</si>
  <si>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</si>
  <si>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</si>
  <si>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</si>
  <si>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</si>
  <si>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</si>
  <si>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</si>
  <si>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</si>
  <si>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</si>
  <si>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</si>
  <si>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</si>
  <si>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</si>
  <si>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</si>
  <si>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</si>
  <si>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</si>
  <si>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</si>
  <si>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</si>
  <si>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</si>
  <si>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</si>
  <si>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</si>
  <si>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</si>
  <si>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</si>
  <si>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</si>
  <si>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</si>
  <si>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</si>
  <si>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</si>
  <si>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</si>
  <si>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</si>
  <si>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</si>
  <si>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</si>
  <si>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</si>
  <si>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</si>
  <si>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</si>
  <si>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</si>
  <si>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</si>
  <si>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</si>
  <si>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</si>
  <si>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</si>
  <si>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</si>
  <si>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</si>
  <si>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</si>
  <si>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</si>
  <si>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</si>
  <si>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</si>
  <si>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</si>
  <si>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</si>
  <si>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</si>
  <si>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</si>
  <si>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</si>
  <si>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</si>
  <si>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</si>
  <si>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</si>
  <si>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</si>
  <si>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</si>
  <si>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</si>
  <si>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</si>
  <si>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</si>
  <si>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</si>
  <si>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</si>
  <si>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</si>
  <si>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</si>
  <si>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</si>
  <si>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</si>
  <si>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</si>
  <si>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</si>
  <si>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</si>
  <si>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</si>
  <si>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</si>
  <si>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</si>
  <si>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</si>
  <si>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</si>
  <si>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</si>
  <si>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</si>
  <si>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</si>
  <si>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</si>
  <si>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</si>
  <si>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</si>
  <si>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</si>
  <si>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</si>
  <si>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</si>
  <si>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</si>
  <si>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</si>
  <si>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</si>
  <si>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</si>
  <si>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</si>
  <si>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</si>
  <si>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</si>
  <si>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</si>
  <si>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</si>
  <si>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</si>
  <si>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</si>
  <si>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</si>
  <si>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</si>
  <si>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</si>
  <si>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</si>
  <si>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</si>
  <si>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</si>
  <si>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</si>
  <si>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</si>
  <si>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</si>
  <si>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</si>
  <si>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</si>
  <si>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</si>
  <si>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</si>
  <si>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</si>
  <si>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</si>
  <si>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</si>
  <si>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</si>
  <si>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</si>
  <si>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</si>
  <si>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</si>
  <si>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</si>
  <si>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</si>
  <si>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</si>
  <si>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</si>
  <si>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</si>
  <si>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</si>
  <si>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</si>
  <si>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</si>
  <si>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</si>
  <si>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</si>
  <si>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</si>
  <si>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</si>
  <si>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</si>
  <si>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</si>
  <si>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</si>
  <si>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</si>
  <si>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</si>
  <si>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</si>
  <si>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</si>
  <si>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</si>
  <si>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</si>
  <si>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</si>
  <si>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</si>
  <si>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</si>
  <si>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</si>
  <si>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</si>
  <si>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</si>
  <si>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</si>
  <si>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</si>
  <si>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</si>
  <si>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</si>
  <si>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</si>
  <si>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</si>
  <si>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</si>
  <si>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</si>
  <si>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</si>
  <si>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</si>
  <si>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</si>
  <si>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</si>
  <si>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</si>
  <si>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</si>
  <si>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</si>
  <si>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</si>
  <si>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</si>
  <si>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</si>
  <si>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</si>
  <si>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</si>
  <si>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</si>
  <si>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</si>
  <si>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</si>
  <si>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</si>
  <si>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</si>
  <si>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</si>
  <si>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</si>
  <si>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</si>
  <si>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</si>
  <si>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</si>
  <si>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</si>
  <si>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</si>
  <si>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</si>
  <si>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</si>
  <si>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</si>
  <si>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</si>
  <si>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</si>
  <si>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</si>
  <si>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</si>
  <si>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</si>
  <si>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</si>
  <si>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</si>
  <si>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</si>
  <si>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</si>
  <si>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</si>
  <si>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</si>
  <si>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</si>
  <si>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</si>
  <si>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</si>
  <si>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</si>
  <si>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</si>
  <si>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</si>
  <si>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</si>
  <si>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</si>
  <si>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</si>
  <si>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</si>
  <si>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</si>
  <si>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</si>
  <si>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</si>
  <si>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</si>
  <si>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</si>
  <si>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</si>
  <si>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</si>
  <si>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</si>
  <si>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</si>
  <si>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</si>
  <si>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</si>
  <si>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</si>
  <si>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</si>
  <si>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</si>
  <si>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</si>
  <si>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</si>
  <si>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</si>
  <si>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</si>
  <si>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</si>
  <si>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</si>
  <si>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</si>
  <si>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</si>
  <si>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</si>
  <si>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</si>
  <si>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</si>
  <si>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</si>
  <si>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</si>
  <si>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</si>
  <si>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</si>
  <si>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</si>
  <si>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</si>
  <si>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</si>
  <si>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</si>
  <si>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</si>
  <si>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</si>
  <si>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</si>
  <si>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</si>
  <si>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</si>
  <si>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</si>
  <si>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</si>
  <si>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</si>
  <si>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</si>
  <si>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</si>
  <si>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</si>
  <si>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</si>
  <si>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</si>
  <si>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</si>
  <si>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</si>
  <si>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</si>
  <si>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</si>
  <si>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</si>
  <si>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</si>
  <si>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</si>
  <si>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</si>
  <si>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</si>
  <si>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</si>
  <si>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</si>
  <si>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</si>
  <si>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</si>
  <si>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</si>
  <si>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</si>
  <si>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</si>
  <si>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</si>
  <si>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</si>
  <si>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</si>
  <si>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</si>
  <si>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</si>
  <si>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</si>
  <si>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</si>
  <si>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</si>
  <si>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</si>
  <si>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</si>
  <si>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</si>
  <si>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</si>
  <si>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</si>
  <si>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</si>
  <si>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</si>
  <si>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</si>
  <si>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</si>
  <si>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</si>
  <si>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</si>
  <si>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</si>
  <si>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</si>
  <si>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</si>
  <si>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</si>
  <si>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</si>
  <si>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</si>
  <si>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</si>
  <si>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</si>
  <si>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</si>
  <si>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</si>
  <si>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</si>
  <si>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</si>
  <si>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</si>
  <si>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</si>
  <si>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</si>
  <si>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</si>
  <si>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</si>
  <si>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</si>
  <si>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</si>
  <si>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</si>
  <si>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</si>
  <si>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</si>
  <si>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</si>
  <si>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</si>
  <si>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</si>
  <si>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</si>
  <si>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</si>
  <si>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</si>
  <si>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</si>
  <si>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</si>
  <si>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</si>
  <si>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</si>
  <si>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</si>
  <si>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</si>
  <si>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</si>
  <si>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</si>
  <si>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</si>
  <si>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</si>
  <si>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</si>
  <si>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</si>
  <si>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</si>
  <si>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</si>
  <si>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</si>
  <si>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</si>
  <si>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</si>
  <si>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</si>
  <si>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</si>
  <si>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</si>
  <si>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</si>
  <si>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</si>
  <si>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</si>
  <si>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</si>
  <si>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</si>
  <si>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</si>
  <si>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</si>
  <si>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</si>
  <si>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</si>
  <si>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</si>
  <si>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</si>
  <si>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</si>
  <si>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</si>
  <si>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</si>
  <si>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</si>
  <si>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</si>
  <si>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</si>
  <si>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</si>
  <si>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</si>
  <si>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</si>
  <si>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</si>
  <si>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</si>
  <si>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</si>
  <si>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</si>
  <si>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</si>
  <si>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</si>
  <si>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</si>
  <si>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</si>
  <si>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</si>
  <si>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</si>
  <si>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</si>
  <si>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</si>
  <si>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</si>
  <si>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</si>
  <si>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</si>
  <si>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</si>
  <si>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</si>
  <si>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</si>
  <si>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</si>
  <si>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</si>
  <si>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</si>
  <si>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</si>
  <si>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</si>
  <si>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</si>
  <si>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</si>
  <si>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</si>
  <si>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</si>
  <si>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</si>
  <si>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</si>
  <si>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</si>
  <si>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</si>
  <si>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</si>
  <si>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</si>
  <si>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</si>
  <si>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</si>
  <si>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</si>
  <si>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</si>
  <si>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</si>
  <si>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</si>
  <si>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</si>
  <si>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</si>
  <si>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</si>
  <si>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</si>
  <si>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</si>
  <si>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</si>
  <si>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</si>
  <si>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</si>
  <si>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</si>
  <si>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</si>
  <si>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</si>
  <si>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</si>
  <si>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</si>
  <si>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</si>
  <si>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</si>
  <si>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</si>
  <si>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</si>
  <si>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</si>
  <si>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</si>
  <si>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</si>
  <si>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</si>
  <si>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</si>
  <si>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</si>
  <si>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</si>
  <si>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</si>
  <si>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</si>
  <si>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</si>
  <si>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</si>
  <si>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</si>
  <si>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</si>
  <si>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</si>
  <si>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</si>
  <si>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</si>
  <si>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</si>
  <si>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</si>
  <si>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</si>
  <si>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</si>
  <si>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</si>
  <si>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</si>
  <si>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</si>
  <si>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</si>
  <si>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</si>
  <si>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</si>
  <si>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</si>
  <si>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</si>
  <si>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</si>
  <si>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</si>
  <si>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</si>
  <si>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</si>
  <si>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</si>
  <si>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</si>
  <si>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</si>
  <si>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</si>
  <si>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</si>
  <si>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</si>
  <si>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</si>
  <si>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</si>
  <si>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</si>
  <si>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</si>
  <si>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</si>
  <si>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</si>
  <si>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</si>
  <si>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</si>
  <si>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</si>
  <si>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</si>
  <si>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</si>
  <si>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</si>
  <si>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</si>
  <si>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</si>
  <si>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</si>
  <si>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</si>
  <si>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</si>
  <si>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</si>
  <si>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</si>
  <si>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</si>
  <si>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</si>
  <si>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</si>
  <si>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</si>
  <si>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</si>
  <si>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</si>
  <si>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</si>
  <si>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</si>
  <si>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</si>
  <si>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</si>
  <si>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</si>
  <si>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</si>
  <si>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</si>
  <si>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</si>
  <si>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</si>
  <si>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</si>
  <si>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</si>
  <si>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</si>
  <si>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</si>
  <si>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</si>
  <si>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</si>
  <si>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</si>
  <si>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</si>
  <si>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</si>
  <si>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</si>
  <si>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</si>
  <si>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</si>
  <si>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</si>
  <si>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</si>
  <si>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</si>
  <si>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</si>
  <si>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</si>
  <si>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</si>
  <si>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</si>
  <si>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</si>
  <si>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</si>
  <si>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</si>
  <si>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</si>
  <si>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</si>
  <si>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</si>
  <si>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</si>
  <si>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</si>
  <si>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</si>
  <si>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</si>
  <si>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</si>
  <si>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</si>
  <si>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</si>
  <si>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</si>
  <si>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</si>
  <si>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</si>
  <si>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</si>
  <si>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</si>
  <si>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</si>
  <si>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</si>
  <si>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</si>
  <si>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</si>
  <si>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</si>
  <si>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</si>
  <si>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</si>
  <si>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</si>
  <si>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</si>
  <si>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</si>
  <si>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</si>
  <si>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</si>
  <si>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</si>
  <si>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</si>
  <si>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</si>
  <si>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</si>
  <si>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</si>
  <si>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</si>
  <si>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</si>
  <si>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</si>
  <si>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</si>
  <si>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</si>
  <si>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</si>
  <si>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</si>
  <si>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</si>
  <si>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</si>
  <si>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</si>
  <si>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</si>
  <si>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</si>
  <si>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</si>
  <si>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</si>
  <si>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</si>
  <si>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</si>
  <si>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</si>
  <si>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</si>
  <si>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</si>
  <si>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</si>
  <si>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</si>
  <si>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</si>
  <si>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</si>
  <si>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</si>
  <si>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</si>
  <si>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</si>
  <si>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</si>
  <si>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</si>
  <si>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</si>
  <si>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</si>
  <si>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</si>
  <si>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</si>
  <si>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</si>
  <si>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</si>
  <si>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</si>
  <si>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</si>
  <si>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</si>
  <si>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</si>
  <si>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</si>
  <si>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</si>
  <si>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</si>
  <si>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</si>
  <si>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</si>
  <si>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</si>
  <si>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</si>
  <si>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</si>
  <si>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</si>
  <si>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</si>
  <si>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</si>
  <si>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</si>
  <si>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</si>
  <si>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</si>
  <si>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</si>
  <si>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</si>
  <si>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</si>
  <si>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</si>
  <si>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</si>
  <si>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</si>
  <si>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</si>
  <si>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</si>
  <si>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</si>
  <si>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</si>
  <si>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</si>
  <si>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</si>
  <si>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</si>
  <si>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</si>
  <si>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</si>
  <si>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</si>
  <si>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</si>
  <si>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</si>
  <si>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</si>
  <si>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</si>
  <si>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</si>
  <si>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</si>
  <si>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</si>
  <si>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</si>
  <si>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</si>
  <si>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</si>
  <si>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</si>
  <si>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</si>
  <si>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</si>
  <si>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</si>
  <si>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</si>
  <si>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</si>
  <si>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</si>
  <si>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</si>
  <si>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</si>
  <si>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</si>
  <si>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</si>
  <si>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</si>
  <si>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</si>
  <si>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</si>
  <si>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</si>
  <si>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</si>
  <si>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</si>
  <si>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</si>
  <si>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</si>
  <si>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</si>
  <si>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</si>
  <si>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</si>
  <si>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</si>
  <si>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</si>
  <si>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</si>
  <si>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</si>
  <si>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</si>
  <si>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</si>
  <si>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</si>
  <si>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</si>
  <si>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</si>
  <si>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</si>
  <si>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</si>
  <si>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</si>
  <si>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</si>
  <si>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</si>
  <si>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</si>
  <si>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</si>
  <si>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</si>
  <si>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</si>
  <si>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</si>
  <si>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</si>
  <si>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</si>
  <si>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</si>
  <si>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</si>
  <si>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</si>
  <si>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</si>
  <si>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</si>
  <si>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</si>
  <si>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</si>
  <si>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</si>
  <si>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</si>
  <si>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</si>
  <si>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</si>
  <si>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</si>
  <si>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</si>
  <si>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</si>
  <si>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</si>
  <si>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</si>
  <si>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</si>
  <si>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</si>
  <si>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</si>
  <si>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</si>
  <si>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</si>
  <si>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</si>
  <si>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</si>
  <si>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</si>
  <si>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</si>
  <si>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</si>
  <si>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</si>
  <si>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</si>
  <si>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</si>
  <si>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</si>
  <si>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</si>
  <si>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</si>
  <si>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</si>
  <si>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</si>
  <si>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</si>
  <si>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</si>
  <si>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</si>
  <si>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</si>
  <si>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</si>
  <si>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</si>
  <si>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</si>
  <si>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</si>
  <si>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</si>
  <si>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</si>
  <si>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</si>
  <si>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</si>
  <si>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</si>
  <si>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</si>
  <si>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</si>
  <si>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</si>
  <si>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</si>
  <si>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</si>
  <si>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</si>
  <si>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</si>
  <si>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</si>
  <si>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</si>
  <si>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</si>
  <si>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</si>
  <si>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</si>
  <si>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</si>
  <si>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</si>
  <si>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</si>
  <si>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</si>
  <si>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</si>
  <si>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</si>
  <si>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</si>
  <si>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</si>
  <si>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</si>
  <si>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</si>
  <si>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</si>
  <si>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</si>
  <si>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</si>
  <si>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</si>
  <si>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</si>
  <si>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</si>
  <si>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</si>
  <si>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</si>
  <si>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</si>
  <si>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</si>
  <si>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</si>
  <si>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</si>
  <si>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</si>
  <si>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</si>
  <si>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</si>
  <si>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</si>
  <si>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</si>
  <si>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</si>
  <si>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</si>
  <si>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</si>
  <si>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</si>
  <si>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</si>
  <si>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</si>
  <si>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</si>
  <si>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</si>
  <si>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</si>
  <si>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</si>
  <si>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</si>
  <si>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</si>
  <si>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</si>
  <si>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</si>
  <si>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</si>
  <si>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</si>
  <si>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</si>
  <si>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</si>
  <si>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</si>
  <si>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</si>
  <si>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</si>
  <si>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</si>
  <si>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</si>
  <si>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</si>
  <si>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</si>
  <si>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</si>
  <si>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</si>
  <si>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</si>
  <si>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</si>
  <si>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</si>
  <si>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</si>
  <si>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</si>
  <si>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</si>
  <si>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</si>
  <si>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</si>
  <si>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</si>
  <si>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</si>
  <si>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</si>
  <si>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</si>
  <si>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</si>
  <si>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</si>
  <si>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</si>
  <si>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</si>
  <si>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</si>
  <si>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</si>
  <si>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</si>
  <si>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</si>
  <si>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</si>
  <si>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</si>
  <si>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</si>
  <si>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</si>
  <si>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</si>
  <si>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</si>
  <si>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</si>
  <si>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</si>
  <si>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</si>
  <si>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</si>
  <si>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</si>
  <si>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</si>
  <si>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</si>
  <si>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</si>
  <si>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</si>
  <si>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</si>
  <si>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</si>
  <si>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</si>
  <si>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</si>
  <si>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</si>
  <si>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</si>
  <si>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</si>
  <si>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</si>
  <si>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</si>
  <si>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</si>
  <si>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</si>
  <si>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</si>
  <si>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</si>
  <si>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</si>
  <si>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</si>
  <si>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</si>
  <si>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</si>
  <si>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</si>
  <si>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</si>
  <si>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</si>
  <si>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</si>
  <si>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</si>
  <si>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</si>
  <si>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</si>
  <si>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</si>
  <si>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</si>
  <si>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</si>
  <si>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</si>
  <si>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</si>
  <si>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</si>
  <si>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</si>
  <si>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</si>
  <si>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</si>
  <si>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</si>
  <si>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</si>
  <si>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</si>
  <si>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</si>
  <si>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</si>
  <si>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</si>
  <si>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</si>
  <si>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</si>
  <si>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</si>
  <si>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</si>
  <si>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</si>
  <si>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</si>
  <si>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</si>
  <si>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</si>
  <si>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</si>
  <si>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</si>
  <si>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</si>
  <si>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</si>
  <si>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</si>
  <si>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</si>
  <si>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</si>
  <si>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</si>
  <si>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</si>
  <si>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</si>
  <si>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</si>
  <si>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</si>
  <si>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</si>
  <si>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</si>
  <si>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</si>
  <si>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</si>
  <si>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</si>
  <si>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</si>
  <si>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</si>
  <si>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</si>
  <si>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</si>
  <si>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</si>
  <si>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</si>
  <si>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</si>
  <si>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</si>
  <si>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</si>
  <si>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</si>
  <si>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</si>
  <si>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</si>
  <si>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</si>
  <si>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</si>
  <si>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</si>
  <si>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</si>
  <si>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</si>
  <si>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</si>
  <si>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</si>
  <si>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</si>
  <si>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</si>
  <si>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</si>
  <si>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</si>
  <si>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</si>
  <si>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</si>
  <si>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</si>
  <si>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</si>
  <si>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</si>
  <si>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</si>
  <si>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</si>
  <si>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</si>
  <si>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</si>
  <si>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</si>
  <si>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</si>
  <si>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</si>
  <si>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</si>
  <si>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</si>
  <si>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</si>
  <si>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</si>
  <si>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</si>
  <si>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</si>
  <si>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</si>
  <si>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</si>
  <si>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</si>
  <si>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</si>
  <si>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</si>
  <si>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</si>
  <si>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</si>
  <si>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</si>
  <si>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</si>
  <si>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</si>
  <si>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</si>
  <si>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</si>
  <si>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</si>
  <si>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</si>
  <si>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</si>
  <si>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</si>
  <si>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</si>
  <si>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</si>
  <si>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</si>
  <si>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</si>
  <si>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</si>
  <si>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</si>
  <si>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</si>
  <si>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</si>
  <si>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</si>
  <si>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</si>
  <si>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</si>
  <si>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</si>
  <si>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</si>
  <si>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</si>
  <si>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</si>
  <si>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</si>
  <si>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</si>
  <si>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</si>
  <si>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</si>
  <si>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</si>
  <si>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</si>
  <si>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</si>
  <si>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</si>
  <si>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</si>
  <si>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</si>
  <si>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</si>
  <si>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</si>
  <si>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</si>
  <si>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</si>
  <si>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</si>
  <si>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</si>
  <si>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</si>
  <si>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</si>
  <si>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</si>
  <si>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</si>
  <si>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</si>
  <si>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</si>
  <si>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</si>
  <si>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</si>
  <si>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</si>
  <si>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</si>
  <si>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</si>
  <si>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</si>
  <si>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</si>
  <si>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</si>
  <si>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</si>
  <si>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</si>
  <si>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</si>
  <si>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</si>
  <si>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</si>
  <si>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</si>
  <si>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</si>
  <si>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</si>
  <si>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</si>
  <si>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</si>
  <si>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</si>
  <si>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</si>
  <si>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</si>
  <si>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</si>
  <si>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</si>
  <si>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</si>
  <si>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</si>
  <si>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</si>
  <si>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</si>
  <si>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</si>
  <si>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</si>
  <si>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</si>
  <si>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</si>
  <si>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</si>
  <si>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</si>
  <si>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</si>
  <si>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</si>
  <si>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</si>
  <si>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</si>
  <si>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</si>
  <si>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</si>
  <si>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</si>
  <si>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</si>
  <si>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</si>
  <si>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</si>
  <si>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</si>
  <si>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</si>
  <si>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</si>
  <si>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</si>
  <si>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</si>
  <si>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</si>
  <si>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</si>
  <si>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</si>
  <si>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</si>
  <si>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</si>
  <si>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</si>
  <si>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</si>
  <si>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</si>
  <si>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</si>
  <si>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</si>
  <si>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</si>
  <si>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</si>
  <si>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</si>
  <si>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</si>
  <si>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</si>
  <si>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</si>
  <si>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</si>
  <si>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</si>
  <si>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</si>
  <si>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</si>
  <si>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</si>
  <si>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</si>
  <si>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</si>
  <si>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</si>
  <si>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</si>
  <si>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</si>
  <si>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</si>
  <si>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</si>
  <si>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</si>
  <si>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</si>
  <si>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</si>
  <si>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</si>
  <si>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</si>
  <si>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</si>
  <si>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</si>
  <si>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</si>
  <si>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</si>
  <si>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</si>
  <si>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</si>
  <si>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</si>
  <si>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</si>
  <si>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</si>
  <si>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</si>
  <si>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</si>
  <si>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</si>
  <si>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</si>
  <si>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</si>
  <si>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</si>
  <si>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</si>
  <si>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</si>
  <si>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</si>
  <si>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</si>
  <si>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</si>
  <si>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</si>
  <si>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</si>
  <si>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</si>
  <si>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</si>
  <si>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</si>
  <si>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</si>
  <si>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</si>
  <si>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</si>
  <si>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</si>
  <si>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</si>
  <si>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</si>
  <si>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</si>
  <si>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</si>
  <si>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</si>
  <si>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</si>
  <si>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</si>
  <si>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</si>
  <si>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</si>
  <si>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</si>
  <si>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</si>
  <si>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</si>
  <si>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</si>
  <si>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</si>
  <si>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</si>
  <si>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</si>
  <si>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</si>
  <si>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</si>
  <si>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</si>
  <si>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</si>
  <si>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</si>
  <si>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</si>
  <si>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</si>
  <si>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</si>
  <si>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</si>
  <si>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</si>
  <si>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</si>
  <si>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</si>
  <si>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</si>
  <si>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</si>
  <si>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</si>
  <si>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</si>
  <si>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</si>
  <si>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</si>
  <si>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</si>
  <si>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</si>
  <si>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</si>
  <si>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</si>
  <si>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</si>
  <si>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</si>
  <si>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</si>
  <si>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</si>
  <si>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</si>
  <si>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</si>
  <si>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</si>
  <si>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</si>
  <si>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</si>
  <si>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</si>
  <si>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</si>
  <si>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</si>
  <si>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</si>
  <si>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</si>
  <si>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</si>
  <si>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</si>
  <si>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</si>
  <si>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</si>
  <si>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</si>
  <si>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</si>
  <si>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</si>
  <si>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</si>
  <si>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</si>
  <si>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</si>
  <si>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</si>
  <si>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</si>
  <si>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</si>
  <si>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</si>
  <si>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</si>
  <si>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</si>
  <si>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</si>
  <si>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</si>
  <si>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</si>
  <si>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</si>
  <si>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</si>
  <si>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</si>
  <si>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</si>
  <si>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</si>
  <si>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</si>
  <si>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</si>
  <si>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</si>
  <si>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</si>
  <si>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</si>
  <si>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</si>
  <si>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</si>
  <si>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</si>
  <si>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</si>
  <si>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</si>
  <si>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</si>
  <si>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</si>
  <si>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</si>
  <si>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</si>
  <si>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</si>
  <si>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</si>
  <si>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</si>
  <si>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</si>
  <si>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</si>
  <si>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</si>
  <si>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</si>
  <si>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</si>
  <si>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</si>
  <si>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</si>
  <si>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</si>
  <si>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</si>
  <si>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</si>
  <si>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</si>
  <si>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</si>
  <si>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</si>
  <si>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</si>
  <si>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</si>
  <si>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</si>
  <si>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</si>
  <si>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</si>
  <si>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</si>
  <si>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</si>
  <si>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</si>
  <si>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</si>
  <si>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</si>
  <si>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</si>
  <si>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</si>
  <si>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</si>
  <si>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</si>
  <si>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</si>
  <si>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</si>
  <si>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</si>
  <si>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</si>
  <si>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</si>
  <si>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</si>
  <si>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</si>
  <si>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</si>
  <si>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</si>
  <si>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</si>
  <si>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</si>
  <si>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</si>
  <si>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</si>
  <si>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</si>
  <si>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</si>
  <si>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</si>
  <si>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</si>
  <si>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</si>
  <si>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</si>
  <si>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</si>
  <si>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</si>
  <si>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</si>
  <si>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</si>
  <si>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</si>
  <si>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</si>
  <si>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</si>
  <si>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</si>
  <si>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</si>
  <si>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</si>
  <si>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</si>
  <si>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</si>
  <si>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</si>
  <si>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</si>
  <si>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</si>
  <si>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</si>
  <si>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</si>
  <si>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</si>
  <si>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</si>
  <si>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</si>
  <si>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</si>
  <si>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</si>
  <si>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</si>
  <si>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</si>
  <si>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</si>
  <si>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</si>
  <si>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</si>
  <si>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</si>
  <si>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</si>
  <si>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</si>
  <si>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</si>
  <si>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</si>
  <si>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</si>
  <si>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</si>
  <si>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</si>
  <si>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</si>
  <si>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</si>
  <si>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</si>
  <si>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</si>
  <si>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</si>
  <si>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</si>
  <si>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</si>
  <si>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</si>
  <si>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</si>
  <si>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</si>
  <si>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</si>
  <si>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</si>
  <si>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</si>
  <si>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</si>
  <si>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</si>
  <si>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</si>
  <si>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</si>
  <si>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</si>
  <si>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</si>
  <si>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</si>
  <si>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</si>
  <si>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</si>
  <si>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</si>
  <si>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</si>
  <si>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</si>
  <si>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</si>
  <si>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</si>
  <si>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</si>
  <si>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</si>
  <si>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</si>
  <si>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</si>
  <si>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</si>
  <si>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</si>
  <si>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</si>
  <si>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</si>
  <si>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</si>
  <si>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</si>
  <si>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</si>
  <si>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</si>
  <si>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</si>
  <si>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</si>
  <si>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</si>
  <si>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</si>
  <si>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</si>
  <si>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</si>
  <si>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</si>
  <si>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</si>
  <si>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</si>
  <si>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</si>
  <si>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</si>
  <si>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</si>
  <si>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</si>
  <si>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</si>
  <si>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</si>
  <si>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</si>
  <si>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</si>
  <si>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</si>
  <si>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</si>
  <si>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</si>
  <si>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</si>
  <si>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</si>
  <si>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</si>
  <si>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</si>
  <si>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</si>
  <si>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</si>
  <si>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</si>
  <si>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</si>
  <si>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</si>
  <si>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</si>
  <si>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</si>
  <si>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</si>
  <si>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</si>
  <si>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</si>
  <si>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</si>
  <si>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</si>
  <si>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</si>
  <si>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</si>
  <si>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</si>
  <si>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</si>
  <si>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</si>
  <si>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</si>
  <si>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</si>
  <si>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</si>
  <si>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</si>
  <si>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</si>
  <si>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</si>
  <si>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</si>
  <si>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</si>
  <si>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</si>
  <si>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</si>
  <si>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</si>
  <si>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</si>
  <si>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</si>
  <si>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</si>
  <si>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</si>
  <si>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</si>
  <si>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</si>
  <si>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</si>
  <si>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</si>
  <si>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</si>
  <si>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</si>
  <si>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</si>
  <si>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</si>
  <si>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</si>
  <si>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</si>
  <si>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</si>
  <si>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</si>
  <si>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</si>
  <si>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</si>
  <si>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</si>
  <si>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</si>
  <si>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</si>
  <si>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</si>
  <si>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</si>
  <si>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</si>
  <si>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</si>
  <si>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</si>
  <si>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</si>
  <si>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</si>
  <si>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</si>
  <si>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</si>
  <si>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</si>
  <si>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</si>
  <si>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</si>
  <si>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</si>
  <si>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</si>
  <si>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</si>
  <si>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</si>
  <si>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</si>
  <si>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</si>
  <si>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</si>
  <si>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</si>
  <si>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</si>
  <si>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</si>
  <si>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</si>
  <si>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</si>
  <si>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</si>
  <si>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</si>
  <si>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</si>
  <si>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</si>
  <si>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</si>
  <si>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</si>
  <si>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</si>
  <si>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</si>
  <si>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</si>
  <si>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</si>
  <si>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</si>
  <si>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</si>
  <si>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</si>
  <si>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</si>
  <si>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</si>
  <si>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</si>
  <si>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</si>
  <si>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</si>
  <si>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</si>
  <si>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</si>
  <si>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</si>
  <si>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</si>
  <si>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</si>
  <si>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</si>
  <si>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</si>
  <si>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</si>
  <si>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</si>
  <si>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</si>
  <si>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</si>
  <si>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</si>
  <si>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</si>
  <si>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</si>
  <si>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</si>
  <si>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</si>
  <si>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</si>
  <si>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</si>
  <si>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</si>
  <si>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</si>
  <si>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</si>
  <si>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</si>
  <si>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</si>
  <si>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</si>
  <si>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</si>
  <si>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</si>
  <si>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</si>
  <si>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</si>
  <si>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</si>
  <si>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</si>
  <si>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</si>
  <si>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</si>
  <si>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</si>
  <si>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</si>
  <si>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</si>
  <si>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</si>
  <si>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</si>
  <si>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</si>
  <si>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</si>
  <si>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</si>
  <si>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</si>
  <si>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</si>
  <si>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</si>
  <si>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</si>
  <si>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</si>
  <si>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</si>
  <si>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</si>
  <si>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</si>
  <si>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</si>
  <si>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</si>
  <si>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</si>
  <si>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</si>
  <si>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</si>
  <si>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</si>
  <si>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</si>
  <si>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</si>
  <si>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</si>
  <si>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</si>
  <si>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</si>
  <si>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</si>
  <si>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</si>
  <si>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</si>
  <si>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</si>
  <si>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</si>
  <si>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</si>
  <si>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</si>
  <si>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</si>
  <si>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</si>
  <si>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</si>
  <si>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</si>
  <si>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</si>
  <si>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</si>
  <si>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</si>
  <si>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</si>
  <si>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</si>
  <si>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</si>
  <si>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</si>
  <si>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</si>
  <si>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</si>
  <si>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</si>
  <si>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</si>
  <si>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</si>
  <si>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</si>
  <si>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</si>
  <si>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</si>
  <si>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</si>
  <si>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</si>
  <si>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</si>
  <si>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</si>
  <si>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</si>
  <si>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</si>
  <si>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</si>
  <si>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</si>
  <si>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</si>
  <si>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</si>
  <si>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</si>
  <si>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</si>
  <si>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</si>
  <si>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</si>
  <si>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</si>
  <si>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</si>
  <si>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</si>
  <si>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</si>
  <si>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</si>
  <si>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</si>
  <si>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</si>
  <si>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</si>
  <si>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</si>
  <si>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</si>
  <si>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</si>
  <si>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</si>
  <si>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</si>
  <si>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</si>
  <si>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</si>
  <si>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</si>
  <si>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</si>
  <si>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</si>
  <si>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</si>
  <si>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</si>
  <si>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</si>
  <si>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</si>
  <si>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</si>
  <si>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</si>
  <si>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</si>
  <si>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</si>
  <si>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</si>
  <si>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</si>
  <si>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</si>
  <si>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</si>
  <si>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</si>
  <si>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</si>
  <si>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</si>
  <si>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</si>
  <si>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</si>
  <si>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</si>
  <si>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</si>
  <si>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</si>
  <si>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</si>
  <si>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</si>
  <si>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</si>
  <si>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</si>
  <si>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</si>
  <si>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</si>
  <si>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</si>
  <si>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</si>
  <si>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</si>
  <si>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</si>
  <si>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</si>
  <si>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</si>
  <si>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</si>
  <si>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</si>
  <si>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</si>
  <si>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</si>
  <si>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</si>
  <si>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</si>
  <si>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</si>
  <si>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</si>
  <si>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</si>
  <si>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</si>
  <si>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</si>
  <si>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</si>
  <si>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</si>
  <si>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</si>
  <si>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</si>
  <si>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</si>
  <si>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</si>
  <si>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</si>
  <si>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</si>
  <si>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</si>
  <si>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</si>
  <si>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</si>
  <si>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</si>
  <si>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</si>
  <si>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</si>
  <si>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</si>
  <si>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</si>
  <si>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</si>
  <si>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</si>
  <si>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</si>
  <si>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</si>
  <si>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</si>
  <si>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</si>
  <si>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</si>
  <si>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</si>
  <si>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</si>
  <si>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</si>
  <si>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</si>
  <si>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</si>
  <si>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</si>
  <si>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</si>
  <si>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</si>
  <si>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</si>
  <si>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</si>
  <si>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</si>
  <si>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</si>
  <si>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</si>
  <si>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</si>
  <si>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</si>
  <si>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</si>
  <si>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</si>
  <si>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</si>
  <si>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</si>
  <si>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</si>
  <si>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</si>
  <si>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</si>
  <si>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</si>
  <si>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</si>
  <si>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</si>
  <si>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</si>
  <si>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</si>
  <si>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</si>
  <si>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</si>
  <si>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</si>
  <si>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</si>
  <si>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</si>
  <si>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</si>
  <si>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</si>
  <si>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</si>
  <si>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</si>
  <si>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</si>
  <si>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</si>
  <si>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</si>
  <si>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</si>
  <si>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</si>
  <si>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</si>
  <si>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</si>
  <si>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</si>
  <si>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</si>
  <si>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</si>
  <si>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</si>
  <si>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</si>
  <si>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</si>
  <si>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</si>
  <si>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</si>
  <si>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</si>
  <si>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</si>
  <si>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</si>
  <si>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</si>
  <si>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</si>
  <si>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</si>
  <si>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</si>
  <si>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</si>
  <si>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</si>
  <si>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</si>
  <si>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</si>
  <si>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</si>
  <si>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</si>
  <si>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</si>
  <si>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</si>
  <si>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</si>
  <si>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</si>
  <si>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</si>
  <si>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</si>
  <si>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</si>
  <si>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</si>
  <si>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</si>
  <si>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</si>
  <si>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</si>
  <si>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</si>
  <si>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</si>
  <si>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</si>
  <si>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</si>
  <si>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</si>
  <si>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</si>
  <si>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</si>
  <si>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</si>
  <si>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</si>
  <si>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</si>
  <si>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</si>
  <si>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</si>
  <si>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</si>
  <si>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</si>
  <si>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</si>
  <si>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</si>
  <si>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</si>
  <si>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</si>
  <si>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</si>
  <si>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</si>
  <si>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</si>
  <si>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</si>
  <si>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</si>
  <si>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</si>
  <si>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</si>
  <si>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</si>
  <si>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</si>
  <si>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</si>
  <si>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</si>
  <si>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</si>
  <si>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</si>
  <si>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</si>
  <si>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</si>
  <si>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</si>
  <si>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</si>
  <si>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</si>
  <si>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</si>
  <si>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</si>
  <si>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</si>
  <si>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</si>
  <si>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</si>
  <si>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</si>
  <si>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</si>
  <si>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</si>
  <si>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</si>
  <si>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</si>
  <si>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</si>
  <si>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</si>
  <si>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</si>
  <si>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</si>
  <si>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</si>
  <si>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</si>
  <si>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</si>
  <si>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</si>
  <si>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</si>
  <si>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</si>
  <si>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</si>
  <si>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</si>
  <si>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</si>
  <si>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</si>
  <si>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</si>
  <si>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</si>
  <si>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</si>
  <si>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</si>
  <si>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</si>
  <si>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</si>
  <si>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</si>
  <si>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</si>
  <si>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</si>
  <si>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</si>
  <si>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</si>
  <si>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</si>
  <si>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</si>
  <si>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</si>
  <si>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</si>
  <si>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</si>
  <si>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</si>
  <si>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</si>
  <si>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</si>
  <si>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</si>
  <si>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</si>
  <si>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</si>
  <si>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</si>
  <si>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</si>
  <si>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</si>
  <si>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</si>
  <si>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</si>
  <si>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</si>
  <si>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</si>
  <si>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</si>
  <si>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</si>
  <si>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</si>
  <si>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</si>
  <si>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</si>
  <si>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</si>
  <si>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</si>
  <si>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</si>
  <si>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</si>
  <si>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</si>
  <si>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</si>
  <si>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</si>
  <si>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</si>
  <si>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</si>
  <si>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</si>
  <si>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</si>
  <si>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</si>
  <si>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</si>
  <si>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</si>
  <si>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</si>
  <si>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</si>
  <si>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</si>
  <si>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</si>
  <si>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</si>
  <si>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</si>
  <si>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</si>
  <si>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</si>
  <si>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</si>
  <si>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</si>
  <si>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</si>
  <si>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</si>
  <si>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</si>
  <si>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</si>
  <si>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</si>
  <si>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</si>
  <si>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</si>
  <si>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</si>
  <si>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</si>
  <si>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</si>
  <si>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</si>
  <si>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</si>
  <si>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</si>
  <si>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</si>
  <si>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</si>
  <si>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</si>
  <si>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</si>
  <si>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</si>
  <si>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</si>
  <si>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</si>
  <si>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</si>
  <si>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</si>
  <si>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</si>
  <si>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</si>
  <si>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</si>
  <si>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</si>
  <si>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</si>
  <si>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</si>
  <si>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</si>
  <si>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</si>
  <si>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</si>
  <si>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</si>
  <si>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</si>
  <si>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</si>
  <si>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</si>
  <si>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</si>
  <si>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</si>
  <si>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</si>
  <si>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</si>
  <si>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</si>
  <si>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</si>
  <si>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</si>
  <si>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</si>
  <si>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</si>
  <si>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</si>
  <si>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</si>
  <si>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</si>
  <si>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</si>
  <si>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</si>
  <si>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</si>
  <si>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</si>
  <si>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</si>
  <si>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</si>
  <si>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</si>
  <si>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</si>
  <si>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</si>
  <si>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</si>
  <si>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</si>
  <si>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</si>
  <si>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</si>
  <si>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</si>
  <si>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</si>
  <si>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</si>
  <si>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</si>
  <si>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</si>
  <si>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</si>
  <si>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</si>
  <si>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</si>
  <si>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</si>
  <si>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</si>
  <si>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</si>
  <si>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</si>
  <si>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</si>
  <si>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</si>
  <si>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</si>
  <si>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</si>
  <si>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</si>
  <si>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</si>
  <si>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</si>
  <si>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</si>
  <si>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</si>
  <si>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</si>
  <si>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</si>
  <si>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</si>
  <si>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</si>
  <si>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</si>
  <si>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</si>
  <si>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</si>
  <si>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</si>
  <si>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</si>
  <si>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</si>
  <si>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</si>
  <si>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</si>
  <si>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</si>
  <si>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</si>
  <si>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</si>
  <si>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</si>
  <si>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</si>
  <si>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</si>
  <si>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</si>
  <si>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</si>
  <si>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</si>
  <si>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</si>
  <si>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</si>
  <si>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</si>
  <si>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</si>
  <si>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</si>
  <si>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</si>
  <si>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</si>
  <si>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</si>
  <si>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</si>
  <si>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</si>
  <si>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</si>
  <si>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</si>
  <si>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</si>
  <si>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</si>
  <si>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</si>
  <si>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</si>
  <si>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</si>
  <si>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</si>
  <si>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</si>
  <si>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</si>
  <si>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</si>
  <si>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</si>
  <si>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</si>
  <si>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</si>
  <si>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</si>
  <si>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</si>
  <si>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</si>
  <si>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</si>
  <si>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</si>
  <si>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</si>
  <si>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</si>
  <si>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</si>
  <si>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</si>
  <si>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</si>
  <si>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</si>
  <si>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</si>
  <si>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</si>
  <si>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</si>
  <si>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</si>
  <si>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</si>
  <si>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</si>
  <si>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</si>
  <si>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</si>
  <si>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</si>
  <si>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</si>
  <si>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</si>
  <si>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</si>
  <si>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</si>
  <si>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</si>
  <si>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</si>
  <si>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</si>
  <si>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</si>
  <si>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</si>
  <si>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</si>
  <si>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</si>
  <si>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</si>
  <si>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</si>
  <si>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</si>
  <si>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</si>
  <si>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</si>
  <si>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</si>
  <si>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</si>
  <si>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</si>
  <si>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</si>
  <si>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</si>
  <si>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</si>
  <si>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</si>
  <si>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</si>
  <si>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</si>
  <si>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</si>
  <si>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</si>
  <si>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</si>
  <si>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</si>
  <si>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</si>
  <si>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</si>
  <si>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</si>
  <si>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</si>
  <si>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</si>
  <si>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</si>
  <si>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</si>
  <si>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</si>
  <si>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</si>
  <si>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</si>
  <si>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</si>
  <si>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</si>
  <si>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</si>
  <si>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</si>
  <si>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</si>
  <si>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</si>
  <si>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</si>
  <si>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</si>
  <si>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</si>
  <si>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</si>
  <si>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</si>
  <si>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</si>
  <si>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</si>
  <si>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</si>
  <si>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</si>
  <si>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</si>
  <si>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</si>
  <si>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</si>
  <si>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</si>
  <si>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</si>
  <si>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</si>
  <si>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</si>
  <si>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</si>
  <si>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</si>
  <si>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</si>
  <si>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</si>
  <si>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</si>
  <si>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</si>
  <si>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</si>
  <si>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</si>
  <si>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</si>
  <si>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</si>
  <si>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</si>
  <si>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</si>
  <si>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</si>
  <si>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</si>
  <si>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</si>
  <si>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</si>
  <si>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</si>
  <si>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</si>
  <si>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</si>
  <si>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</si>
  <si>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</si>
  <si>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</si>
  <si>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</si>
  <si>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</si>
  <si>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</si>
  <si>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</si>
  <si>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</si>
  <si>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</si>
  <si>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</si>
  <si>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</si>
  <si>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</si>
  <si>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</si>
  <si>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</si>
  <si>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</si>
  <si>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</si>
  <si>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</si>
  <si>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</si>
  <si>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</si>
  <si>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</si>
  <si>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</si>
  <si>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</si>
  <si>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</si>
  <si>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</si>
  <si>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</si>
  <si>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</si>
  <si>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</si>
  <si>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</si>
  <si>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</si>
  <si>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</si>
  <si>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</si>
  <si>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</si>
  <si>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</si>
  <si>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</si>
  <si>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</si>
  <si>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</si>
  <si>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</si>
  <si>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</si>
  <si>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</si>
  <si>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</si>
  <si>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</si>
  <si>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</si>
  <si>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</si>
  <si>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</si>
  <si>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</si>
  <si>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</si>
  <si>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</si>
  <si>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</si>
  <si>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</si>
  <si>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</si>
  <si>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</si>
  <si>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</si>
  <si>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</si>
  <si>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</si>
  <si>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</si>
  <si>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</si>
  <si>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</si>
  <si>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</si>
  <si>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</si>
  <si>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</si>
  <si>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</si>
  <si>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</si>
  <si>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</si>
  <si>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</si>
  <si>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</si>
  <si>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</si>
  <si>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</si>
  <si>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</si>
  <si>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</si>
  <si>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</si>
  <si>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</si>
  <si>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</si>
  <si>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</si>
  <si>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</si>
  <si>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</si>
  <si>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</si>
  <si>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</si>
  <si>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</si>
  <si>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</si>
  <si>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</si>
  <si>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</si>
  <si>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</si>
  <si>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</si>
  <si>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</si>
  <si>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</si>
  <si>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</si>
  <si>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</si>
  <si>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</si>
  <si>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</si>
  <si>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</si>
  <si>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</si>
  <si>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</si>
  <si>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</si>
  <si>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</si>
  <si>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</si>
  <si>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</si>
  <si>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</si>
  <si>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</si>
  <si>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</si>
  <si>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</si>
  <si>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</si>
  <si>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</si>
  <si>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</si>
  <si>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</si>
  <si>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</si>
  <si>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</si>
  <si>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</si>
  <si>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</si>
  <si>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</si>
  <si>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</si>
  <si>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</si>
  <si>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</si>
  <si>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</si>
  <si>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</si>
  <si>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</si>
  <si>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</si>
  <si>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</si>
  <si>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</si>
  <si>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</si>
  <si>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</si>
  <si>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</si>
  <si>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</si>
  <si>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</si>
  <si>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</si>
  <si>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</si>
  <si>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</si>
  <si>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</si>
  <si>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</si>
  <si>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</si>
  <si>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</si>
  <si>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</si>
  <si>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</si>
  <si>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</si>
  <si>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</si>
  <si>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</si>
  <si>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</si>
  <si>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</si>
  <si>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</si>
  <si>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</si>
  <si>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</si>
  <si>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</si>
  <si>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</si>
  <si>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</si>
  <si>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</si>
  <si>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</si>
  <si>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</si>
  <si>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</si>
  <si>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</si>
  <si>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</si>
  <si>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</si>
  <si>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</si>
  <si>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</si>
  <si>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</si>
  <si>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</si>
  <si>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</si>
  <si>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</si>
  <si>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</si>
  <si>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</si>
  <si>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</si>
  <si>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</si>
  <si>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</si>
  <si>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</si>
  <si>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</si>
  <si>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</si>
  <si>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</si>
  <si>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</si>
  <si>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</si>
  <si>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</si>
  <si>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</si>
  <si>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</si>
  <si>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</si>
  <si>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</si>
  <si>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</si>
  <si>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</si>
  <si>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</si>
  <si>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</si>
  <si>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</si>
  <si>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</si>
  <si>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</si>
  <si>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</si>
  <si>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</si>
  <si>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</si>
  <si>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</si>
  <si>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</si>
  <si>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</si>
  <si>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</si>
  <si>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</si>
  <si>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</si>
  <si>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</si>
  <si>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</si>
  <si>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</si>
  <si>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</si>
  <si>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</si>
  <si>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</si>
  <si>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</si>
  <si>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</si>
  <si>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</si>
  <si>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</si>
  <si>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</si>
  <si>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</si>
  <si>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</si>
  <si>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</si>
  <si>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</si>
  <si>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</si>
  <si>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</si>
  <si>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</si>
  <si>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</si>
  <si>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</si>
  <si>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</si>
  <si>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</si>
  <si>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</si>
  <si>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</si>
  <si>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</si>
  <si>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</si>
  <si>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</si>
  <si>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</si>
  <si>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</si>
  <si>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</si>
  <si>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</si>
  <si>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</si>
  <si>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</si>
  <si>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</si>
  <si>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</si>
  <si>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</si>
  <si>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</si>
  <si>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</si>
  <si>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</si>
  <si>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</si>
  <si>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</si>
  <si>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</si>
  <si>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</si>
  <si>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</si>
  <si>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</si>
  <si>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</si>
  <si>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</si>
  <si>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</si>
  <si>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</si>
  <si>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</si>
  <si>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</si>
  <si>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</si>
  <si>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</si>
  <si>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</si>
  <si>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</si>
  <si>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</si>
  <si>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</si>
  <si>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</si>
  <si>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</si>
  <si>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</si>
  <si>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</si>
  <si>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</si>
  <si>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</si>
  <si>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</si>
  <si>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</si>
  <si>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</si>
  <si>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</si>
  <si>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</si>
  <si>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</si>
  <si>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</si>
  <si>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</si>
  <si>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</si>
  <si>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</si>
  <si>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</si>
  <si>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</si>
  <si>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</si>
  <si>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</si>
  <si>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</si>
  <si>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</si>
  <si>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</si>
  <si>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</si>
  <si>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</si>
  <si>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</si>
  <si>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</si>
  <si>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</si>
  <si>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</si>
  <si>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</si>
  <si>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</si>
  <si>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</si>
  <si>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</si>
  <si>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</si>
  <si>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</si>
  <si>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</si>
  <si>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</si>
  <si>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</si>
  <si>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</si>
  <si>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</si>
  <si>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</si>
  <si>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</si>
  <si>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</si>
  <si>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</si>
  <si>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</si>
  <si>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</si>
  <si>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</si>
  <si>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</si>
  <si>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</si>
  <si>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</si>
  <si>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</si>
  <si>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</si>
  <si>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</si>
  <si>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</si>
  <si>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</si>
  <si>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</si>
  <si>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</si>
  <si>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</si>
  <si>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</si>
  <si>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</si>
  <si>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</si>
  <si>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</si>
  <si>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</si>
  <si>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</si>
  <si>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</si>
  <si>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</si>
  <si>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</si>
  <si>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</si>
  <si>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</si>
  <si>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</si>
  <si>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</si>
  <si>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</si>
  <si>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</si>
  <si>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</si>
  <si>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</si>
  <si>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</si>
  <si>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</si>
  <si>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</si>
  <si>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</si>
  <si>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</si>
  <si>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</si>
  <si>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</si>
  <si>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</si>
  <si>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</si>
  <si>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</si>
  <si>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</si>
  <si>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</si>
  <si>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</si>
  <si>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</si>
  <si>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</si>
  <si>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</si>
  <si>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</si>
  <si>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</si>
  <si>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</si>
  <si>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</si>
  <si>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</si>
  <si>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</si>
  <si>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</si>
  <si>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</si>
  <si>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</si>
  <si>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</si>
  <si>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</si>
  <si>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</si>
  <si>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</si>
  <si>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</si>
  <si>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</si>
  <si>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</si>
  <si>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</si>
  <si>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</si>
  <si>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</si>
  <si>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</si>
  <si>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</si>
  <si>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</si>
  <si>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</si>
  <si>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</si>
  <si>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</si>
  <si>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</si>
  <si>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</si>
  <si>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</si>
  <si>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</si>
  <si>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</si>
  <si>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</si>
  <si>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</si>
  <si>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</si>
  <si>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</si>
  <si>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</si>
  <si>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</si>
  <si>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</si>
  <si>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</si>
  <si>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</si>
  <si>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</si>
  <si>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</si>
  <si>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</si>
  <si>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</si>
  <si>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</si>
  <si>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</si>
  <si>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</si>
  <si>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</si>
  <si>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</si>
  <si>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</si>
  <si>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</si>
  <si>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</si>
  <si>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</si>
  <si>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</si>
  <si>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</si>
  <si>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</si>
  <si>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</si>
  <si>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</si>
  <si>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</si>
  <si>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</si>
  <si>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</si>
  <si>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</si>
  <si>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</si>
  <si>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</si>
  <si>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</si>
  <si>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</si>
  <si>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</si>
  <si>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</si>
  <si>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</si>
  <si>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</si>
  <si>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</si>
  <si>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</si>
  <si>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</si>
  <si>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</si>
  <si>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</si>
  <si>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</si>
  <si>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</si>
  <si>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</si>
  <si>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</si>
  <si>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</si>
  <si>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</si>
  <si>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</si>
  <si>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</si>
  <si>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</si>
  <si>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</si>
  <si>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</si>
  <si>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</si>
  <si>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</si>
  <si>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</si>
  <si>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</si>
  <si>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</si>
  <si>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</si>
  <si>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</si>
  <si>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</si>
  <si>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</si>
  <si>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</si>
  <si>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</si>
  <si>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</si>
  <si>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</si>
  <si>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</si>
  <si>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</si>
  <si>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</si>
  <si>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</si>
  <si>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</si>
  <si>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</si>
  <si>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</si>
  <si>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</si>
  <si>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</si>
  <si>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</si>
  <si>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</si>
  <si>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</si>
  <si>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</si>
  <si>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</si>
  <si>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</si>
  <si>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</si>
  <si>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</si>
  <si>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</si>
  <si>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</si>
  <si>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</si>
  <si>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</si>
  <si>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</si>
  <si>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</si>
  <si>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</si>
  <si>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</si>
  <si>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</si>
  <si>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</si>
  <si>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</si>
  <si>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</si>
  <si>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</si>
  <si>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</si>
  <si>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</si>
  <si>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</si>
  <si>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</si>
  <si>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</si>
  <si>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</si>
  <si>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</si>
  <si>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</si>
  <si>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</si>
  <si>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</si>
  <si>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</si>
  <si>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</si>
  <si>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</si>
  <si>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</si>
  <si>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</si>
  <si>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</si>
  <si>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</si>
  <si>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</si>
  <si>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</si>
  <si>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</si>
  <si>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</si>
  <si>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</si>
  <si>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</si>
  <si>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</si>
  <si>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</si>
  <si>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</si>
  <si>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</si>
  <si>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</si>
  <si>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</si>
  <si>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</si>
  <si>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</si>
  <si>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</si>
  <si>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</si>
  <si>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</si>
  <si>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</si>
  <si>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</si>
  <si>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</si>
  <si>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</si>
  <si>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</si>
  <si>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</si>
  <si>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</si>
  <si>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</si>
  <si>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</si>
  <si>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</si>
  <si>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</si>
  <si>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</si>
  <si>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</si>
  <si>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</si>
  <si>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</si>
  <si>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</si>
  <si>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</si>
  <si>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</si>
  <si>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</si>
  <si>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</si>
  <si>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</si>
  <si>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</si>
  <si>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</si>
  <si>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</si>
  <si>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</si>
  <si>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</si>
  <si>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</si>
  <si>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</si>
  <si>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</si>
  <si>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</si>
  <si>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</si>
  <si>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</si>
  <si>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</si>
  <si>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</si>
  <si>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</si>
  <si>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</si>
  <si>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</si>
  <si>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</si>
  <si>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</si>
  <si>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</si>
  <si>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</si>
  <si>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</si>
  <si>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</si>
  <si>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</si>
  <si>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</si>
  <si>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</si>
  <si>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</si>
  <si>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</si>
  <si>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</si>
  <si>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</si>
  <si>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</si>
  <si>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</si>
  <si>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</si>
  <si>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</si>
  <si>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</si>
  <si>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</si>
  <si>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</si>
  <si>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</si>
  <si>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</si>
  <si>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</si>
  <si>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</si>
  <si>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</si>
  <si>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</si>
  <si>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</si>
  <si>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</si>
  <si>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</si>
  <si>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</si>
  <si>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</si>
  <si>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</si>
  <si>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</si>
  <si>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</si>
  <si>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</si>
  <si>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</si>
  <si>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</si>
  <si>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</si>
  <si>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</si>
  <si>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</si>
  <si>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</si>
  <si>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</si>
  <si>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</si>
  <si>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</si>
  <si>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</si>
  <si>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</si>
  <si>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</si>
  <si>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</si>
  <si>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</si>
  <si>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</si>
  <si>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</si>
  <si>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</si>
  <si>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</si>
  <si>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</si>
  <si>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</si>
  <si>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</si>
  <si>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</si>
  <si>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</si>
  <si>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</si>
  <si>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</si>
  <si>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</si>
  <si>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</si>
  <si>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</si>
  <si>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</si>
  <si>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</si>
  <si>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</si>
  <si>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</si>
  <si>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</si>
  <si>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</si>
  <si>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</si>
  <si>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</si>
  <si>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</si>
  <si>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</si>
  <si>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</si>
  <si>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</si>
  <si>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</si>
  <si>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</si>
  <si>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</si>
  <si>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</si>
  <si>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</si>
  <si>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</si>
  <si>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</si>
  <si>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</si>
  <si>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</si>
  <si>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</si>
  <si>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</si>
  <si>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</si>
  <si>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</si>
  <si>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</si>
  <si>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</si>
  <si>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</si>
  <si>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</si>
  <si>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</si>
  <si>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</si>
  <si>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</si>
  <si>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</si>
  <si>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</si>
  <si>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</si>
  <si>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</si>
  <si>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</si>
  <si>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</si>
  <si>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</si>
  <si>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</si>
  <si>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</si>
  <si>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</si>
  <si>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</si>
  <si>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</si>
  <si>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</si>
  <si>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</si>
  <si>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</si>
  <si>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</si>
  <si>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</si>
  <si>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</si>
  <si>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</si>
  <si>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</si>
  <si>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</si>
  <si>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</si>
  <si>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</si>
  <si>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</si>
  <si>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</si>
  <si>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</si>
  <si>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</si>
  <si>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</si>
  <si>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</si>
  <si>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</si>
  <si>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</si>
  <si>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</si>
  <si>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</si>
  <si>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</si>
  <si>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</si>
  <si>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</si>
  <si>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</si>
  <si>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</si>
  <si>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</si>
  <si>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</si>
  <si>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</si>
  <si>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</si>
  <si>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</si>
  <si>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</si>
  <si>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</si>
  <si>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</si>
  <si>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</si>
  <si>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</si>
  <si>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</si>
  <si>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</si>
  <si>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</si>
  <si>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</si>
  <si>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</si>
  <si>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</si>
  <si>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</si>
  <si>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</si>
  <si>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</si>
  <si>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</si>
  <si>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</si>
  <si>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</si>
  <si>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</si>
  <si>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</si>
  <si>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</si>
  <si>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</si>
  <si>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</si>
  <si>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</si>
  <si>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</si>
  <si>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</si>
  <si>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</si>
  <si>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</si>
  <si>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</si>
  <si>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</si>
  <si>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</si>
  <si>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</si>
  <si>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</si>
  <si>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</si>
  <si>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</si>
  <si>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</si>
  <si>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</si>
  <si>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</si>
  <si>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</si>
  <si>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</si>
  <si>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</si>
  <si>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</si>
  <si>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</si>
  <si>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</si>
  <si>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</si>
  <si>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</si>
  <si>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</si>
  <si>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</si>
  <si>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</si>
  <si>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</si>
  <si>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</si>
  <si>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</si>
  <si>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</si>
  <si>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</si>
  <si>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</si>
  <si>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</si>
  <si>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</si>
  <si>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</si>
  <si>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</si>
  <si>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</si>
  <si>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</si>
  <si>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</si>
  <si>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</si>
  <si>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</si>
  <si>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</si>
  <si>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</si>
  <si>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</si>
  <si>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</si>
  <si>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</si>
  <si>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</si>
  <si>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</si>
  <si>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</si>
  <si>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</si>
  <si>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</si>
  <si>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</si>
  <si>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</si>
  <si>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</si>
  <si>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</si>
  <si>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</si>
  <si>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</si>
  <si>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</si>
  <si>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</si>
  <si>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</si>
  <si>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</si>
  <si>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</si>
  <si>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</si>
  <si>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</si>
  <si>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</si>
  <si>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</si>
  <si>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</si>
  <si>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</si>
  <si>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</si>
  <si>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</si>
  <si>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</si>
  <si>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</si>
  <si>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</si>
  <si>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</si>
  <si>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</si>
  <si>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</si>
  <si>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</si>
  <si>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</si>
  <si>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</si>
  <si>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</si>
  <si>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</si>
  <si>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</si>
  <si>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</si>
  <si>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</si>
  <si>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</si>
  <si>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</si>
  <si>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</si>
  <si>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</si>
  <si>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</si>
  <si>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</si>
  <si>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</si>
  <si>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</si>
  <si>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</si>
  <si>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</si>
  <si>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</si>
  <si>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</si>
  <si>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</si>
  <si>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</si>
  <si>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</si>
  <si>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</si>
  <si>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</si>
  <si>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</si>
  <si>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</si>
  <si>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</si>
  <si>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</si>
  <si>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</si>
  <si>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</si>
  <si>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</si>
  <si>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</si>
  <si>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</si>
  <si>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</si>
  <si>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</si>
  <si>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</si>
  <si>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</si>
  <si>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</si>
  <si>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</si>
  <si>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</si>
  <si>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</si>
  <si>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</si>
  <si>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</si>
  <si>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</si>
  <si>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</si>
  <si>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</si>
  <si>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</si>
  <si>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</si>
  <si>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</si>
  <si>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</si>
  <si>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</si>
  <si>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</si>
  <si>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</si>
  <si>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</si>
  <si>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</si>
  <si>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</si>
  <si>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</si>
  <si>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</si>
  <si>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</si>
  <si>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</si>
  <si>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</si>
  <si>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</si>
  <si>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</si>
  <si>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</si>
  <si>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</si>
  <si>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</si>
  <si>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</si>
  <si>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</si>
  <si>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</si>
  <si>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</si>
  <si>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</si>
  <si>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</si>
  <si>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</si>
  <si>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</si>
  <si>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</si>
  <si>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</si>
  <si>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</si>
  <si>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</si>
  <si>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</si>
  <si>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</si>
  <si>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</si>
  <si>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</si>
  <si>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</si>
  <si>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</si>
  <si>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</si>
  <si>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</si>
  <si>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</si>
  <si>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</si>
  <si>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</si>
  <si>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</si>
  <si>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</si>
  <si>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</si>
  <si>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</si>
  <si>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</si>
  <si>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</si>
  <si>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</si>
  <si>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</si>
  <si>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</si>
  <si>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</si>
  <si>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</si>
  <si>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</si>
  <si>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</si>
  <si>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</si>
  <si>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</si>
  <si>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</si>
  <si>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</si>
  <si>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</si>
  <si>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</si>
  <si>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</si>
  <si>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</si>
  <si>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</si>
  <si>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</si>
  <si>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</si>
  <si>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</si>
  <si>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</si>
  <si>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</si>
  <si>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</si>
  <si>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</si>
  <si>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</si>
  <si>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</si>
  <si>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</si>
  <si>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</si>
  <si>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</si>
  <si>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</si>
  <si>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</si>
  <si>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</si>
  <si>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</si>
  <si>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</si>
  <si>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</si>
  <si>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</si>
  <si>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</si>
  <si>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</si>
  <si>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</si>
  <si>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</si>
  <si>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</si>
  <si>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</si>
  <si>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</si>
  <si>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</si>
  <si>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</si>
  <si>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</si>
  <si>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</si>
  <si>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</si>
  <si>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</si>
  <si>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</si>
  <si>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</si>
  <si>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</si>
  <si>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</si>
  <si>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</si>
  <si>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</si>
  <si>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</si>
  <si>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</si>
  <si>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</si>
  <si>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</si>
  <si>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</si>
  <si>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</si>
  <si>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</si>
  <si>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</si>
  <si>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</si>
  <si>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</si>
  <si>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</si>
  <si>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</si>
  <si>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</si>
  <si>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</si>
  <si>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</si>
  <si>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</si>
  <si>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</si>
  <si>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</si>
  <si>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</si>
  <si>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</si>
  <si>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</si>
  <si>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</si>
  <si>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</si>
  <si>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</si>
  <si>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</si>
  <si>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</si>
  <si>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</si>
  <si>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</si>
  <si>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</si>
  <si>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</si>
  <si>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</si>
  <si>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</si>
  <si>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</si>
  <si>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</si>
  <si>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</si>
  <si>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</si>
  <si>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</si>
  <si>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</si>
  <si>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</si>
  <si>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</si>
  <si>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</si>
  <si>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</si>
  <si>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</si>
  <si>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</si>
  <si>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</si>
  <si>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</si>
  <si>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</si>
  <si>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</si>
  <si>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</si>
  <si>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</si>
  <si>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</si>
  <si>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</si>
  <si>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</si>
  <si>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</si>
  <si>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</si>
  <si>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</si>
  <si>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</si>
  <si>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</si>
  <si>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</si>
  <si>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</si>
  <si>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</si>
  <si>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</si>
  <si>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</si>
  <si>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</si>
  <si>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</si>
  <si>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</si>
  <si>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</si>
  <si>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</si>
  <si>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</si>
  <si>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</si>
  <si>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</si>
  <si>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</si>
  <si>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</si>
  <si>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</si>
  <si>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</si>
  <si>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</si>
  <si>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</si>
  <si>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</si>
  <si>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</si>
  <si>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</si>
  <si>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</si>
  <si>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</si>
  <si>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</si>
  <si>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</si>
  <si>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</si>
  <si>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</si>
  <si>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</si>
  <si>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</si>
  <si>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</si>
  <si>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</si>
  <si>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</si>
  <si>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</si>
  <si>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</si>
  <si>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</si>
  <si>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</si>
  <si>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</si>
  <si>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</si>
  <si>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</si>
  <si>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</si>
  <si>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</si>
  <si>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</si>
  <si>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</si>
  <si>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</si>
  <si>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</si>
  <si>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</si>
  <si>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</si>
  <si>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</si>
  <si>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</si>
  <si>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</si>
  <si>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</si>
  <si>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</si>
  <si>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</si>
  <si>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</si>
  <si>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</si>
  <si>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</si>
  <si>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</si>
  <si>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</si>
  <si>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</si>
  <si>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</si>
  <si>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</si>
  <si>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</si>
  <si>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</si>
  <si>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</si>
  <si>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</si>
  <si>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</si>
  <si>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</si>
  <si>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</si>
  <si>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</si>
  <si>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</si>
  <si>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</si>
  <si>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</si>
  <si>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</si>
  <si>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</si>
  <si>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</si>
  <si>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</si>
  <si>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</si>
  <si>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</si>
  <si>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</si>
  <si>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</si>
  <si>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</si>
  <si>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</si>
  <si>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</si>
  <si>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</si>
  <si>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</si>
  <si>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</si>
  <si>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</si>
  <si>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</si>
  <si>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</si>
  <si>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</si>
  <si>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</si>
  <si>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</si>
  <si>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</si>
  <si>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</si>
  <si>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</si>
  <si>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</si>
  <si>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</si>
  <si>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</si>
  <si>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</si>
  <si>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</si>
  <si>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</si>
  <si>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</si>
  <si>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</si>
  <si>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</si>
  <si>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</si>
  <si>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</si>
  <si>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</si>
  <si>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</si>
  <si>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</si>
  <si>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</si>
  <si>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</si>
  <si>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</si>
  <si>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</si>
  <si>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</si>
  <si>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</si>
  <si>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</si>
  <si>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</si>
  <si>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</si>
  <si>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</si>
  <si>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</si>
  <si>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</si>
  <si>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</si>
  <si>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</si>
  <si>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</si>
  <si>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</si>
  <si>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</si>
  <si>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</si>
  <si>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</si>
  <si>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</si>
  <si>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</si>
  <si>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</si>
  <si>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</si>
  <si>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</si>
  <si>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</si>
  <si>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</si>
  <si>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</si>
  <si>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</si>
  <si>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</si>
  <si>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</si>
  <si>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</si>
  <si>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</si>
  <si>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</si>
  <si>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</si>
  <si>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</si>
  <si>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</si>
  <si>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</si>
  <si>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</si>
  <si>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</si>
  <si>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</si>
  <si>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</si>
  <si>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</si>
  <si>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</si>
  <si>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</si>
  <si>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</si>
  <si>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</si>
  <si>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</si>
  <si>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</si>
  <si>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</si>
  <si>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</si>
  <si>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</si>
  <si>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</si>
  <si>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</si>
  <si>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</si>
  <si>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</si>
  <si>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</si>
  <si>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</si>
  <si>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</si>
  <si>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</si>
  <si>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</si>
  <si>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</si>
  <si>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</si>
  <si>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</si>
  <si>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</si>
  <si>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</si>
  <si>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</si>
  <si>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</si>
  <si>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</si>
  <si>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</si>
  <si>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</si>
  <si>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</si>
  <si>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</si>
  <si>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</si>
  <si>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</si>
  <si>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</si>
  <si>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</si>
  <si>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</si>
  <si>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</si>
  <si>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</si>
  <si>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</si>
  <si>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</si>
  <si>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</si>
  <si>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</si>
  <si>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</si>
  <si>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</si>
  <si>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</si>
  <si>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</si>
  <si>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</si>
  <si>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</si>
  <si>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</si>
  <si>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</si>
  <si>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</si>
  <si>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</si>
  <si>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</si>
  <si>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</si>
  <si>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</si>
  <si>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</si>
  <si>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</si>
  <si>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</si>
  <si>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</si>
  <si>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</si>
  <si>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</si>
  <si>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</si>
  <si>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</si>
  <si>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</si>
  <si>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</si>
  <si>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</si>
  <si>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</si>
  <si>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</si>
  <si>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</si>
  <si>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</si>
  <si>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</si>
  <si>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</si>
  <si>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</si>
  <si>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</si>
  <si>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</si>
  <si>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</si>
  <si>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</si>
  <si>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</si>
  <si>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</si>
  <si>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</si>
  <si>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</si>
  <si>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</si>
  <si>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</si>
  <si>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</si>
  <si>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</si>
  <si>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</si>
  <si>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</si>
  <si>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</si>
  <si>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</si>
  <si>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</si>
  <si>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</si>
  <si>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</si>
  <si>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</si>
  <si>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</si>
  <si>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</si>
  <si>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</si>
  <si>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</si>
  <si>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</si>
  <si>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</si>
  <si>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</si>
  <si>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</si>
  <si>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</si>
  <si>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</si>
  <si>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</si>
  <si>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</si>
  <si>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</si>
  <si>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</si>
  <si>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</si>
  <si>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</si>
  <si>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</si>
  <si>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</si>
  <si>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</si>
  <si>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</si>
  <si>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</si>
  <si>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</si>
  <si>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</si>
  <si>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</si>
  <si>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</si>
  <si>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</si>
  <si>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</si>
  <si>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</si>
  <si>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</si>
  <si>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</si>
  <si>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</si>
  <si>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</si>
  <si>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</si>
  <si>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</si>
  <si>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</si>
  <si>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</si>
  <si>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</si>
  <si>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</si>
  <si>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</si>
  <si>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</si>
  <si>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</si>
  <si>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</si>
  <si>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</si>
  <si>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</si>
  <si>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</si>
  <si>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</si>
  <si>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</si>
  <si>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</si>
  <si>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</si>
  <si>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</si>
  <si>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</si>
  <si>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</si>
  <si>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</si>
  <si>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</si>
  <si>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</si>
  <si>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</si>
  <si>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</si>
  <si>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</si>
  <si>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</si>
  <si>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</si>
  <si>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</si>
  <si>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</si>
  <si>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</si>
  <si>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</si>
  <si>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</si>
  <si>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</si>
  <si>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</si>
  <si>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</si>
  <si>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</si>
  <si>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</si>
  <si>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</si>
  <si>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</si>
  <si>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</si>
  <si>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</si>
  <si>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</si>
  <si>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</si>
  <si>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</si>
  <si>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</si>
  <si>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</si>
  <si>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</si>
  <si>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</si>
  <si>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</si>
  <si>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</si>
  <si>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</si>
  <si>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</si>
  <si>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</si>
  <si>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</si>
  <si>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</si>
  <si>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</si>
  <si>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</si>
  <si>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</si>
  <si>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</si>
  <si>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</si>
  <si>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</si>
  <si>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</si>
  <si>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</si>
  <si>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</si>
  <si>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</si>
  <si>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</si>
  <si>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</si>
  <si>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</si>
  <si>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</si>
  <si>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</si>
  <si>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</si>
  <si>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</si>
  <si>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</si>
  <si>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</si>
  <si>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</si>
  <si>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</si>
  <si>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</si>
  <si>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</si>
  <si>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</si>
  <si>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</si>
  <si>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</si>
  <si>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</si>
  <si>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</si>
  <si>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</si>
  <si>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</si>
  <si>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</si>
  <si>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</si>
  <si>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</si>
  <si>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</si>
  <si>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</si>
  <si>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</si>
  <si>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</si>
  <si>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</si>
  <si>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</si>
  <si>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</si>
  <si>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</si>
  <si>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</si>
  <si>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</si>
  <si>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</si>
  <si>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</si>
  <si>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</si>
  <si>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</si>
  <si>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</si>
  <si>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</si>
  <si>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</si>
  <si>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</si>
  <si>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</si>
  <si>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</si>
  <si>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</si>
  <si>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</si>
  <si>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</si>
  <si>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</si>
  <si>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</si>
  <si>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</si>
  <si>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</si>
  <si>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</si>
  <si>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</si>
  <si>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</si>
  <si>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</si>
  <si>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</si>
  <si>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</si>
  <si>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</si>
  <si>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</si>
  <si>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</si>
  <si>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</si>
  <si>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</si>
  <si>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</si>
  <si>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</si>
  <si>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</si>
  <si>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</si>
  <si>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</si>
  <si>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</si>
  <si>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</si>
  <si>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</si>
  <si>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</si>
  <si>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</si>
  <si>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</si>
  <si>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</si>
  <si>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</si>
  <si>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</si>
  <si>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</si>
  <si>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</si>
  <si>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</si>
  <si>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</si>
  <si>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</si>
  <si>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</si>
  <si>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</si>
  <si>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</si>
  <si>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</si>
  <si>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</si>
  <si>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</si>
  <si>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</si>
  <si>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</si>
  <si>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</si>
  <si>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</si>
  <si>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</si>
  <si>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</si>
  <si>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</si>
  <si>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</si>
  <si>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</si>
  <si>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</si>
  <si>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</si>
  <si>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</si>
  <si>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</si>
  <si>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</si>
  <si>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</si>
  <si>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</si>
  <si>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</si>
  <si>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</si>
  <si>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</si>
  <si>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</si>
  <si>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</si>
  <si>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</si>
  <si>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</si>
  <si>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</si>
  <si>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</si>
  <si>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</si>
  <si>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</si>
  <si>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</si>
  <si>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</si>
  <si>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</si>
  <si>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</si>
  <si>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</si>
  <si>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</si>
  <si>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</si>
  <si>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</si>
  <si>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</si>
  <si>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</si>
  <si>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</si>
  <si>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</si>
  <si>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</si>
  <si>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</si>
  <si>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</si>
  <si>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</si>
  <si>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</si>
  <si>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</si>
  <si>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</si>
  <si>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</si>
  <si>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</si>
  <si>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</si>
  <si>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</si>
  <si>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</si>
  <si>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</si>
  <si>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</si>
  <si>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</si>
  <si>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</si>
  <si>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</si>
  <si>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</si>
  <si>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</si>
  <si>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</si>
  <si>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</si>
  <si>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</si>
  <si>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</si>
  <si>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</si>
  <si>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</si>
  <si>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</si>
  <si>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</si>
  <si>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</si>
  <si>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</si>
  <si>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</si>
  <si>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</si>
  <si>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</si>
  <si>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</si>
  <si>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</si>
  <si>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</si>
  <si>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</si>
  <si>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</si>
  <si>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</si>
  <si>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</si>
  <si>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</si>
  <si>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</si>
  <si>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</si>
  <si>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</si>
  <si>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</si>
  <si>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</si>
  <si>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</si>
  <si>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</si>
  <si>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</si>
  <si>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</si>
  <si>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</si>
  <si>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</si>
  <si>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</si>
  <si>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</si>
  <si>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</si>
  <si>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</si>
  <si>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</si>
  <si>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</si>
  <si>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</si>
  <si>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</si>
  <si>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</si>
  <si>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</si>
  <si>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</si>
  <si>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</si>
  <si>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</si>
  <si>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</si>
  <si>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</si>
  <si>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</si>
  <si>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</si>
  <si>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</si>
  <si>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</si>
  <si>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</si>
  <si>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</si>
  <si>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</si>
  <si>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</si>
  <si>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</si>
  <si>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</si>
  <si>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</si>
  <si>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</si>
  <si>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</si>
  <si>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</si>
  <si>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</si>
  <si>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</si>
  <si>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</si>
  <si>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</si>
  <si>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</si>
  <si>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</si>
  <si>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</si>
  <si>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</si>
  <si>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</si>
  <si>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</si>
  <si>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</si>
  <si>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</si>
  <si>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</si>
  <si>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</si>
  <si>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</si>
  <si>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</si>
  <si>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</si>
  <si>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</si>
  <si>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</si>
  <si>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</si>
  <si>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</si>
  <si>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</si>
  <si>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</si>
  <si>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</si>
  <si>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</si>
  <si>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</si>
  <si>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</si>
  <si>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</si>
  <si>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</si>
  <si>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</si>
  <si>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</si>
  <si>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</si>
  <si>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</si>
  <si>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</si>
  <si>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</si>
  <si>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</si>
  <si>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</si>
  <si>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</si>
  <si>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</si>
  <si>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</si>
  <si>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</si>
  <si>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</si>
  <si>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</si>
  <si>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</si>
  <si>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</si>
  <si>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</si>
  <si>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</si>
  <si>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</si>
  <si>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</si>
  <si>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</si>
  <si>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</si>
  <si>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</si>
  <si>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</si>
  <si>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</si>
  <si>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</si>
  <si>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</si>
  <si>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</si>
  <si>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</si>
  <si>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</si>
  <si>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</si>
  <si>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</si>
  <si>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</si>
  <si>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</si>
  <si>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</si>
  <si>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</si>
  <si>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</si>
  <si>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</si>
  <si>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</si>
  <si>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</si>
  <si>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</si>
  <si>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</si>
  <si>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</si>
  <si>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</si>
  <si>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</si>
  <si>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</si>
  <si>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</si>
  <si>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</si>
  <si>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</si>
  <si>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</si>
  <si>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</si>
  <si>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</si>
  <si>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</si>
  <si>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</si>
  <si>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</si>
  <si>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</si>
  <si>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</si>
  <si>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</si>
  <si>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</si>
  <si>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</si>
  <si>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</si>
  <si>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</si>
  <si>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</si>
  <si>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</si>
  <si>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</si>
  <si>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</si>
  <si>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</si>
  <si>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</si>
  <si>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</si>
  <si>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</si>
  <si>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</si>
  <si>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</si>
  <si>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</si>
  <si>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</si>
  <si>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</si>
  <si>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</si>
  <si>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</si>
  <si>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</si>
  <si>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</si>
  <si>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</si>
  <si>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</si>
  <si>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</si>
  <si>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</si>
  <si>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</si>
  <si>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</si>
  <si>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</si>
  <si>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</si>
  <si>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</si>
  <si>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</si>
  <si>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</si>
  <si>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</si>
  <si>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</si>
  <si>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</si>
  <si>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</si>
  <si>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</si>
  <si>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</si>
  <si>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</si>
  <si>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</si>
  <si>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</si>
  <si>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</si>
  <si>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</si>
  <si>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</si>
  <si>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</si>
  <si>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</si>
  <si>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</si>
  <si>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</si>
  <si>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</si>
  <si>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</si>
  <si>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</si>
  <si>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</si>
  <si>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</si>
  <si>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</si>
  <si>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</si>
  <si>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</si>
  <si>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</si>
  <si>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</si>
  <si>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</si>
  <si>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</si>
  <si>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</si>
  <si>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</si>
  <si>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</si>
  <si>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</si>
  <si>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</si>
  <si>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</si>
  <si>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</si>
  <si>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</si>
  <si>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</si>
  <si>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</si>
  <si>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</si>
  <si>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</si>
  <si>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</si>
  <si>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</si>
  <si>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</si>
  <si>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</si>
  <si>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</si>
  <si>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</si>
  <si>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</si>
  <si>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</si>
  <si>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</si>
  <si>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</si>
  <si>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</si>
  <si>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</si>
  <si>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</si>
  <si>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</si>
  <si>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</si>
  <si>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</si>
  <si>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</si>
  <si>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</si>
  <si>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</si>
  <si>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</si>
  <si>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</si>
  <si>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</si>
  <si>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</si>
  <si>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</si>
  <si>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</si>
  <si>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</si>
  <si>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</si>
  <si>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</si>
  <si>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</si>
  <si>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</si>
  <si>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</si>
  <si>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</si>
  <si>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</si>
  <si>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</si>
  <si>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</si>
  <si>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</si>
  <si>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</si>
  <si>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</si>
  <si>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</si>
  <si>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</si>
  <si>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</si>
  <si>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</si>
  <si>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</si>
  <si>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</si>
  <si>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</si>
  <si>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</si>
  <si>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</si>
  <si>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</si>
  <si>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</si>
  <si>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</si>
  <si>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</si>
  <si>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</si>
  <si>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</si>
  <si>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</si>
  <si>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</si>
  <si>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</si>
  <si>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</si>
  <si>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</si>
  <si>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</si>
  <si>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</si>
  <si>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</si>
  <si>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</si>
  <si>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</si>
  <si>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</si>
  <si>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</si>
  <si>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</si>
  <si>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</si>
  <si>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</si>
  <si>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</si>
  <si>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</si>
  <si>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</si>
  <si>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</si>
  <si>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</si>
  <si>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</si>
  <si>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</si>
  <si>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</si>
  <si>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</si>
  <si>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</si>
  <si>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</si>
  <si>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</si>
  <si>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</si>
  <si>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</si>
  <si>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</si>
  <si>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</si>
  <si>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</si>
  <si>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</si>
  <si>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</si>
  <si>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</si>
  <si>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</si>
  <si>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</si>
  <si>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</si>
  <si>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</si>
  <si>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</si>
  <si>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</si>
  <si>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</si>
  <si>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</si>
  <si>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</si>
  <si>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</si>
  <si>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</si>
  <si>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</si>
  <si>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</si>
  <si>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</si>
  <si>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</si>
  <si>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</si>
  <si>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</si>
  <si>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</si>
  <si>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</si>
  <si>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</si>
  <si>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</si>
  <si>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</si>
  <si>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</si>
  <si>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</si>
  <si>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</si>
  <si>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</si>
  <si>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</si>
  <si>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</si>
  <si>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</si>
  <si>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</si>
  <si>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</si>
  <si>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</si>
  <si>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</si>
  <si>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</si>
  <si>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</si>
  <si>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</si>
  <si>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</si>
  <si>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</si>
  <si>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</si>
  <si>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</si>
  <si>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</si>
  <si>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</si>
  <si>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</si>
  <si>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</si>
  <si>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</si>
  <si>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</si>
  <si>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</si>
  <si>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</si>
  <si>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</si>
  <si>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</si>
  <si>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</si>
  <si>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</si>
  <si>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</si>
  <si>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</si>
  <si>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</si>
  <si>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</si>
  <si>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</si>
  <si>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</si>
  <si>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</si>
  <si>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</si>
  <si>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</si>
  <si>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</si>
  <si>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</si>
  <si>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</si>
  <si>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</si>
  <si>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</si>
  <si>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</si>
  <si>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</si>
  <si>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</si>
  <si>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</si>
  <si>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</si>
  <si>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</si>
  <si>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</si>
  <si>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</si>
  <si>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</si>
  <si>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</si>
  <si>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</si>
  <si>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</si>
  <si>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</si>
  <si>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</si>
  <si>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</si>
  <si>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</si>
  <si>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</si>
  <si>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</si>
  <si>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</si>
  <si>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</si>
  <si>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</si>
  <si>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</si>
  <si>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</si>
  <si>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</si>
  <si>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</si>
  <si>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</si>
  <si>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</si>
  <si>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</si>
  <si>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</si>
  <si>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</si>
  <si>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</si>
  <si>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</si>
  <si>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</si>
  <si>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</si>
  <si>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</si>
  <si>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</si>
  <si>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</si>
  <si>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</si>
  <si>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</si>
  <si>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</si>
  <si>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</si>
  <si>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</si>
  <si>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</si>
  <si>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</si>
  <si>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</si>
  <si>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</si>
  <si>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</si>
  <si>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</si>
  <si>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</si>
  <si>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</si>
  <si>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</si>
  <si>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</si>
  <si>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</si>
  <si>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</si>
  <si>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</si>
  <si>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</si>
  <si>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</si>
  <si>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</si>
  <si>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</si>
  <si>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</si>
  <si>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</si>
  <si>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</si>
  <si>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</si>
  <si>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</si>
  <si>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</si>
  <si>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</si>
  <si>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</si>
  <si>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</si>
  <si>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</si>
  <si>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</si>
  <si>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</si>
  <si>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</si>
  <si>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</si>
  <si>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</si>
  <si>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</si>
  <si>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</si>
  <si>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</si>
  <si>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</si>
  <si>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</si>
  <si>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</si>
  <si>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</si>
  <si>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</si>
  <si>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</si>
  <si>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</si>
  <si>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</si>
  <si>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</si>
  <si>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</si>
  <si>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</si>
  <si>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</si>
  <si>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</si>
  <si>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</si>
  <si>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</si>
  <si>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</si>
  <si>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</si>
  <si>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</si>
  <si>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</si>
  <si>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</si>
  <si>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</si>
  <si>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</si>
  <si>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</si>
  <si>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</si>
  <si>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</si>
  <si>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</si>
  <si>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</si>
  <si>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</si>
  <si>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</si>
  <si>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</si>
  <si>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</si>
  <si>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</si>
  <si>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</si>
  <si>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</si>
  <si>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</si>
  <si>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</si>
  <si>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</si>
  <si>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</si>
  <si>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</si>
  <si>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</si>
  <si>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</si>
  <si>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</si>
  <si>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</si>
  <si>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</si>
  <si>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</si>
  <si>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</si>
  <si>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</si>
  <si>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</si>
  <si>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</si>
  <si>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</si>
  <si>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</si>
  <si>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</si>
  <si>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</si>
  <si>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</si>
  <si>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</si>
  <si>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</si>
  <si>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</si>
  <si>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</si>
  <si>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</si>
  <si>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</si>
  <si>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</si>
  <si>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</si>
  <si>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</si>
  <si>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</si>
  <si>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</si>
  <si>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</si>
  <si>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</si>
  <si>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</si>
  <si>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</si>
  <si>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</si>
  <si>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</si>
  <si>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</si>
  <si>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</si>
  <si>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</si>
  <si>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</si>
  <si>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</si>
  <si>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</si>
  <si>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</si>
  <si>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</si>
  <si>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</si>
  <si>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</si>
  <si>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</si>
  <si>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</si>
  <si>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</si>
  <si>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</si>
  <si>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</si>
  <si>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</si>
  <si>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</si>
  <si>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</si>
  <si>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</si>
  <si>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</si>
  <si>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</si>
  <si>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</si>
  <si>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</si>
  <si>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</si>
  <si>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</si>
  <si>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</si>
  <si>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</si>
  <si>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</si>
  <si>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</si>
  <si>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</si>
  <si>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</si>
  <si>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</si>
  <si>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</si>
  <si>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</si>
  <si>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</si>
  <si>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</si>
  <si>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</si>
  <si>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</si>
  <si>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</si>
  <si>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</si>
  <si>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</si>
  <si>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</si>
  <si>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</si>
  <si>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</si>
  <si>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</si>
  <si>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</si>
  <si>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</si>
  <si>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</si>
  <si>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</si>
  <si>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</si>
  <si>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</si>
  <si>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</si>
  <si>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</si>
  <si>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</si>
  <si>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</si>
  <si>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</si>
  <si>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</si>
  <si>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</si>
  <si>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</si>
  <si>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</si>
  <si>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</si>
  <si>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</si>
  <si>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</si>
  <si>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</si>
  <si>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</si>
  <si>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</si>
  <si>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</si>
  <si>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</si>
  <si>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</si>
  <si>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</si>
  <si>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</si>
  <si>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</si>
  <si>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</si>
  <si>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</si>
  <si>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</si>
  <si>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</si>
  <si>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</si>
  <si>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</si>
  <si>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</si>
  <si>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</si>
  <si>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</si>
  <si>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</si>
  <si>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</si>
  <si>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</si>
  <si>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</si>
  <si>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</si>
  <si>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</si>
  <si>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</si>
  <si>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</si>
  <si>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</si>
  <si>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</si>
  <si>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</si>
  <si>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</si>
  <si>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</si>
  <si>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</si>
  <si>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</si>
  <si>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</si>
  <si>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</si>
  <si>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</si>
  <si>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</si>
  <si>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</si>
  <si>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</si>
  <si>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</si>
  <si>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</si>
  <si>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</si>
  <si>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</si>
  <si>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</si>
  <si>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</si>
  <si>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</si>
  <si>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</si>
  <si>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</si>
  <si>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</si>
  <si>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</si>
  <si>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</si>
  <si>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</si>
  <si>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</si>
  <si>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</si>
  <si>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</si>
  <si>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</si>
  <si>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</si>
  <si>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</si>
  <si>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</si>
  <si>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</si>
  <si>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</si>
  <si>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</si>
  <si>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</si>
  <si>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</si>
  <si>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</si>
  <si>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</si>
  <si>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</si>
  <si>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</si>
  <si>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</si>
  <si>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</si>
  <si>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</si>
  <si>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</si>
  <si>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</si>
  <si>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</si>
  <si>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</si>
  <si>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</si>
  <si>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</si>
  <si>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</si>
  <si>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</si>
  <si>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</si>
  <si>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</si>
  <si>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</si>
  <si>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</si>
  <si>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</si>
  <si>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</si>
  <si>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</si>
  <si>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</si>
  <si>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</si>
  <si>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</si>
  <si>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</si>
  <si>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</si>
  <si>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</si>
  <si>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</si>
  <si>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</si>
  <si>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</si>
  <si>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</si>
  <si>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</si>
  <si>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</si>
  <si>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</si>
  <si>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</si>
  <si>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</si>
  <si>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</si>
  <si>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</si>
  <si>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</si>
  <si>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</si>
  <si>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</si>
  <si>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</si>
  <si>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</si>
  <si>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</si>
  <si>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</si>
  <si>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</si>
  <si>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</si>
  <si>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</si>
  <si>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</si>
  <si>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</si>
  <si>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</si>
  <si>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</si>
  <si>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</si>
  <si>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</si>
  <si>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</si>
  <si>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</si>
  <si>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</si>
  <si>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</si>
  <si>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</si>
  <si>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</si>
  <si>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</si>
  <si>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</si>
  <si>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</si>
  <si>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</si>
  <si>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</si>
  <si>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</si>
  <si>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</si>
  <si>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</si>
  <si>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</si>
  <si>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</si>
  <si>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</si>
  <si>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</si>
  <si>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</si>
  <si>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</si>
  <si>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</si>
  <si>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</si>
  <si>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</si>
  <si>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</si>
  <si>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</si>
  <si>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</si>
  <si>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</si>
  <si>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</si>
  <si>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</si>
  <si>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</si>
  <si>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</si>
  <si>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</si>
  <si>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</si>
  <si>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</si>
  <si>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</si>
  <si>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</si>
  <si>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</si>
  <si>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</si>
  <si>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</si>
  <si>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</si>
  <si>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</si>
  <si>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</si>
  <si>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</si>
  <si>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</si>
  <si>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</si>
  <si>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</si>
  <si>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</si>
  <si>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</si>
  <si>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</si>
  <si>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</si>
  <si>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</si>
  <si>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</si>
  <si>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</si>
  <si>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</si>
  <si>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</si>
  <si>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</si>
  <si>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</si>
  <si>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</si>
  <si>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</si>
  <si>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</si>
  <si>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</si>
  <si>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</si>
  <si>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</si>
  <si>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</si>
  <si>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</si>
  <si>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</si>
  <si>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</si>
  <si>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</si>
  <si>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</si>
  <si>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</si>
  <si>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</si>
  <si>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</si>
  <si>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</si>
  <si>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</si>
  <si>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</si>
  <si>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</si>
  <si>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</si>
  <si>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</si>
  <si>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</si>
  <si>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</si>
  <si>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</si>
  <si>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</si>
  <si>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</si>
  <si>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</si>
  <si>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</si>
  <si>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</si>
  <si>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</si>
  <si>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</si>
  <si>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</si>
  <si>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</si>
  <si>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</si>
  <si>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</si>
  <si>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</si>
  <si>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</si>
  <si>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</si>
  <si>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</si>
  <si>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</si>
  <si>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</si>
  <si>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</si>
  <si>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</si>
  <si>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</si>
  <si>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</si>
  <si>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</si>
  <si>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</si>
  <si>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</si>
  <si>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</si>
  <si>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</si>
  <si>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</si>
  <si>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</si>
  <si>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</si>
  <si>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</si>
  <si>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</si>
  <si>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</si>
  <si>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</si>
  <si>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</si>
  <si>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</si>
  <si>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</si>
  <si>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</si>
  <si>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</si>
  <si>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</si>
  <si>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</si>
  <si>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</si>
  <si>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</si>
  <si>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</si>
  <si>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</si>
  <si>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</si>
  <si>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</si>
  <si>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</si>
  <si>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</si>
  <si>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</si>
  <si>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</si>
  <si>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</si>
  <si>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</si>
  <si>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</si>
  <si>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</si>
  <si>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</si>
  <si>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</si>
  <si>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</si>
  <si>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</si>
  <si>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</si>
  <si>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</si>
  <si>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</si>
  <si>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</si>
  <si>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</si>
  <si>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</si>
  <si>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</si>
  <si>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</si>
  <si>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</si>
  <si>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</si>
  <si>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</si>
  <si>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</si>
  <si>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</si>
  <si>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</si>
  <si>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</si>
  <si>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</si>
  <si>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</si>
  <si>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</si>
  <si>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</si>
  <si>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</si>
  <si>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</si>
  <si>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</si>
  <si>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</si>
  <si>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</si>
  <si>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</si>
  <si>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</si>
  <si>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</si>
  <si>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</si>
  <si>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</si>
  <si>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</si>
  <si>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</si>
  <si>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</si>
  <si>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</si>
  <si>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</si>
  <si>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</si>
  <si>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</si>
  <si>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</si>
  <si>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</si>
  <si>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</si>
  <si>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</si>
  <si>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</si>
  <si>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</si>
  <si>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</si>
  <si>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</si>
  <si>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</si>
  <si>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</si>
  <si>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</si>
  <si>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</si>
  <si>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</si>
  <si>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</si>
  <si>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</si>
  <si>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</si>
  <si>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</si>
  <si>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</si>
  <si>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</si>
  <si>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</si>
  <si>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</si>
  <si>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</si>
  <si>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</si>
  <si>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</si>
  <si>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</si>
  <si>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</si>
  <si>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</si>
  <si>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</si>
  <si>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</si>
  <si>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</si>
  <si>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</si>
  <si>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</si>
  <si>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</si>
  <si>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</si>
  <si>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</si>
  <si>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</si>
  <si>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</si>
  <si>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</si>
  <si>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</si>
  <si>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</si>
  <si>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</si>
  <si>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</si>
  <si>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</si>
  <si>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</si>
  <si>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</si>
  <si>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</si>
  <si>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</si>
  <si>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</si>
  <si>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</si>
  <si>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</si>
  <si>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</si>
  <si>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</si>
  <si>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</si>
  <si>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</si>
  <si>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</si>
  <si>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</si>
  <si>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</si>
  <si>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</si>
  <si>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</si>
  <si>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</si>
  <si>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</si>
  <si>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</si>
  <si>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</si>
  <si>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</si>
  <si>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</si>
  <si>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</si>
  <si>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</si>
  <si>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</si>
  <si>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</si>
  <si>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</si>
  <si>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</si>
  <si>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</si>
  <si>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</si>
  <si>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</si>
  <si>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</si>
  <si>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</si>
  <si>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</si>
  <si>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</si>
  <si>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</si>
  <si>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</si>
  <si>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</si>
  <si>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</si>
  <si>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</si>
  <si>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</si>
  <si>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</si>
  <si>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</si>
  <si>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</si>
  <si>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</si>
  <si>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</si>
  <si>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</si>
  <si>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</si>
  <si>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</si>
  <si>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</si>
  <si>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</si>
  <si>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</si>
  <si>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</si>
  <si>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</si>
  <si>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</si>
  <si>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</si>
  <si>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</si>
  <si>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</si>
  <si>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</si>
  <si>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</si>
  <si>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</si>
  <si>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</si>
  <si>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</si>
  <si>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</si>
  <si>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</si>
  <si>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</si>
  <si>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</si>
  <si>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</si>
  <si>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</si>
  <si>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</si>
  <si>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</si>
  <si>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</si>
  <si>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</si>
  <si>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</si>
  <si>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</si>
  <si>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</si>
  <si>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</si>
  <si>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</si>
  <si>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</si>
  <si>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</si>
  <si>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</si>
  <si>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</si>
  <si>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</si>
  <si>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</si>
  <si>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</si>
  <si>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</si>
  <si>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</si>
  <si>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</si>
  <si>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</si>
  <si>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</si>
  <si>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</si>
  <si>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</si>
  <si>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</si>
  <si>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</si>
  <si>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</si>
  <si>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</si>
  <si>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</si>
  <si>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</si>
  <si>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</si>
  <si>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</si>
  <si>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</si>
  <si>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</si>
  <si>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</si>
  <si>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</si>
  <si>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</si>
  <si>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</si>
  <si>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</si>
  <si>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</si>
  <si>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</si>
  <si>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</si>
  <si>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</si>
  <si>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</si>
  <si>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</si>
  <si>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</si>
  <si>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</si>
  <si>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</si>
  <si>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</si>
  <si>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</si>
  <si>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</si>
  <si>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</si>
  <si>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</si>
  <si>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</si>
  <si>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</si>
  <si>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</si>
  <si>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</si>
  <si>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</si>
  <si>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</si>
  <si>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</si>
  <si>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</si>
  <si>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</si>
  <si>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</si>
  <si>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</si>
  <si>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</si>
  <si>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</si>
  <si>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</si>
  <si>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</si>
  <si>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</si>
  <si>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</si>
  <si>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</si>
  <si>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</si>
  <si>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</si>
  <si>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</si>
  <si>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</si>
  <si>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</si>
  <si>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</si>
  <si>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</si>
  <si>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</si>
  <si>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</si>
  <si>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</si>
  <si>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</si>
  <si>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</si>
  <si>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</si>
  <si>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</si>
  <si>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</si>
  <si>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</si>
  <si>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</si>
  <si>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</si>
  <si>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</si>
  <si>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</si>
  <si>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</si>
  <si>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</si>
  <si>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</si>
  <si>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</si>
  <si>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</si>
  <si>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</si>
  <si>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</si>
  <si>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</si>
  <si>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</si>
  <si>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</si>
  <si>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</si>
  <si>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</si>
  <si>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</si>
  <si>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</si>
  <si>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</si>
  <si>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</si>
  <si>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</si>
  <si>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</si>
  <si>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</si>
  <si>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</si>
  <si>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</si>
  <si>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</si>
  <si>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</si>
  <si>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</si>
  <si>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</si>
  <si>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</si>
  <si>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</si>
  <si>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</si>
  <si>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</si>
  <si>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</si>
  <si>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</si>
  <si>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</si>
  <si>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</si>
  <si>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</si>
  <si>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</si>
  <si>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</si>
  <si>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</si>
  <si>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</si>
  <si>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</si>
  <si>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</si>
  <si>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</si>
  <si>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</si>
  <si>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</si>
  <si>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</si>
  <si>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</si>
  <si>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</si>
  <si>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</si>
  <si>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</si>
  <si>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</si>
  <si>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</si>
  <si>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</si>
  <si>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</si>
  <si>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</si>
  <si>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</si>
  <si>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</si>
  <si>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</si>
  <si>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</si>
  <si>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</si>
  <si>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</si>
  <si>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</si>
  <si>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</si>
  <si>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</si>
  <si>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</si>
  <si>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</si>
  <si>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</si>
  <si>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</si>
  <si>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</si>
  <si>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</si>
  <si>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</si>
  <si>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</si>
  <si>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</si>
  <si>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</si>
  <si>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</si>
  <si>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</si>
  <si>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</si>
  <si>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</si>
  <si>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</si>
  <si>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</si>
  <si>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</si>
  <si>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</si>
  <si>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</si>
  <si>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</si>
  <si>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</si>
  <si>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</si>
  <si>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</si>
  <si>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</si>
  <si>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</si>
  <si>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</si>
  <si>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</si>
  <si>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</si>
  <si>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</si>
  <si>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</si>
  <si>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</si>
  <si>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</si>
  <si>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</si>
  <si>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</si>
  <si>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</si>
  <si>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</si>
  <si>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</si>
  <si>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</si>
  <si>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</si>
  <si>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</si>
  <si>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</si>
  <si>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</si>
  <si>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</si>
  <si>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</si>
  <si>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</si>
  <si>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</si>
  <si>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</si>
  <si>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</si>
  <si>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</si>
  <si>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</si>
  <si>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</si>
  <si>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</si>
  <si>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</si>
  <si>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</si>
  <si>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</si>
  <si>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</si>
  <si>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</si>
  <si>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</si>
  <si>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</si>
  <si>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</si>
  <si>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</si>
  <si>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</si>
  <si>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</si>
  <si>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</si>
  <si>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</si>
  <si>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</si>
  <si>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</si>
  <si>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</si>
  <si>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</si>
  <si>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</si>
  <si>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</si>
  <si>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</si>
  <si>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</si>
  <si>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</si>
  <si>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</si>
  <si>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</si>
  <si>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</si>
  <si>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</si>
  <si>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</si>
  <si>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</si>
  <si>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</si>
  <si>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</si>
  <si>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</si>
  <si>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</si>
  <si>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</si>
  <si>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</si>
  <si>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</si>
  <si>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</si>
  <si>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</si>
  <si>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</si>
  <si>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</si>
  <si>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</si>
  <si>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</si>
  <si>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</si>
  <si>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</si>
  <si>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</si>
  <si>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</si>
  <si>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</si>
  <si>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</si>
  <si>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</si>
  <si>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</si>
  <si>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</si>
  <si>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</si>
  <si>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</si>
  <si>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</si>
  <si>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</si>
  <si>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</si>
  <si>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</si>
  <si>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</si>
  <si>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</si>
  <si>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</si>
  <si>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</si>
  <si>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</si>
  <si>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</si>
  <si>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</si>
  <si>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</si>
  <si>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</si>
  <si>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</si>
  <si>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</si>
  <si>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</si>
  <si>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</si>
  <si>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</si>
  <si>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</si>
  <si>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</si>
  <si>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</si>
  <si>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</si>
  <si>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</si>
  <si>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</si>
  <si>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</si>
  <si>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</si>
  <si>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</si>
  <si>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</si>
  <si>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</si>
  <si>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</si>
  <si>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</si>
  <si>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</si>
  <si>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</si>
  <si>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</si>
  <si>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</si>
  <si>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</si>
  <si>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</si>
  <si>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</si>
  <si>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</si>
  <si>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</si>
  <si>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</si>
  <si>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</si>
  <si>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</si>
  <si>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</si>
  <si>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</si>
  <si>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</si>
  <si>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</si>
  <si>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</si>
  <si>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</si>
  <si>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</si>
  <si>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</si>
  <si>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</si>
  <si>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</si>
  <si>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</si>
  <si>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</si>
  <si>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</si>
  <si>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</si>
  <si>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</si>
  <si>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</si>
  <si>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</si>
  <si>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</si>
  <si>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</si>
  <si>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</si>
  <si>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</si>
  <si>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</si>
  <si>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</si>
  <si>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</si>
  <si>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</si>
  <si>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</si>
  <si>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</si>
  <si>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</si>
  <si>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</si>
  <si>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</si>
  <si>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</si>
  <si>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</si>
  <si>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</si>
  <si>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</si>
  <si>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</si>
  <si>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</si>
  <si>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</si>
  <si>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</si>
  <si>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</si>
  <si>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</si>
  <si>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</si>
  <si>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</si>
  <si>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</si>
  <si>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</si>
  <si>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</si>
  <si>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</si>
  <si>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</si>
  <si>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</si>
  <si>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</si>
  <si>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</si>
  <si>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</si>
  <si>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</si>
  <si>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</si>
  <si>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</si>
  <si>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</si>
  <si>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</si>
  <si>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</si>
  <si>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</si>
  <si>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</si>
  <si>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</si>
  <si>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</si>
  <si>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</si>
  <si>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</si>
  <si>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</si>
  <si>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</si>
  <si>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</si>
  <si>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</si>
  <si>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</si>
  <si>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</si>
  <si>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</si>
  <si>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</si>
  <si>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</si>
  <si>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</si>
  <si>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</si>
  <si>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</si>
  <si>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</si>
  <si>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</si>
  <si>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</si>
  <si>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</si>
  <si>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</si>
  <si>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</si>
  <si>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</si>
  <si>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</si>
  <si>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</si>
  <si>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</si>
  <si>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</si>
  <si>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</si>
  <si>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</si>
  <si>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</si>
  <si>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</si>
  <si>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</si>
  <si>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</si>
  <si>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</si>
  <si>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</si>
  <si>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</si>
  <si>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</si>
  <si>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</si>
  <si>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</si>
  <si>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</si>
  <si>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</si>
  <si>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</si>
  <si>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</si>
  <si>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</si>
  <si>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</si>
  <si>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</si>
  <si>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</si>
  <si>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</si>
  <si>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</si>
  <si>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</si>
  <si>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</si>
  <si>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</si>
  <si>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</si>
  <si>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</si>
  <si>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</si>
  <si>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</si>
  <si>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</si>
  <si>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</si>
  <si>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</si>
  <si>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</si>
  <si>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</si>
  <si>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</si>
  <si>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</si>
  <si>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</si>
  <si>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</si>
  <si>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</si>
  <si>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</si>
  <si>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</si>
  <si>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</si>
  <si>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</si>
  <si>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</si>
  <si>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</si>
  <si>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</si>
  <si>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</si>
  <si>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</si>
  <si>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</si>
  <si>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</si>
  <si>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</si>
  <si>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</si>
  <si>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</si>
  <si>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</si>
  <si>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</si>
  <si>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</si>
  <si>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</si>
  <si>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</si>
  <si>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</si>
  <si>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</si>
  <si>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</si>
  <si>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</si>
  <si>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</si>
  <si>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</si>
  <si>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</si>
  <si>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</si>
  <si>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</si>
  <si>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</si>
  <si>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</si>
  <si>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</si>
  <si>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</si>
  <si>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</si>
  <si>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</si>
  <si>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</si>
  <si>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</si>
  <si>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</si>
  <si>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</si>
  <si>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</si>
  <si>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</si>
  <si>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</si>
  <si>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</si>
  <si>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</si>
  <si>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</si>
  <si>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</si>
  <si>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</si>
  <si>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</si>
  <si>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</si>
  <si>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</si>
  <si>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</si>
  <si>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</si>
  <si>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</si>
  <si>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</si>
  <si>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</si>
  <si>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</si>
  <si>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</si>
  <si>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</si>
  <si>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</si>
  <si>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</si>
  <si>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</si>
  <si>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</si>
  <si>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</si>
  <si>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</si>
  <si>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</si>
  <si>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</si>
  <si>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</si>
  <si>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</si>
  <si>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</si>
  <si>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</si>
  <si>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</si>
  <si>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</si>
  <si>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</si>
  <si>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</si>
  <si>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</si>
  <si>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</si>
  <si>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</si>
  <si>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</si>
  <si>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</si>
  <si>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</si>
  <si>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</si>
  <si>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</si>
  <si>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</si>
  <si>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</si>
  <si>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</si>
  <si>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</si>
  <si>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</si>
  <si>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</si>
  <si>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</si>
  <si>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</si>
  <si>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</si>
  <si>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</si>
  <si>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</si>
  <si>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</si>
  <si>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</si>
  <si>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</si>
  <si>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</si>
  <si>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</si>
  <si>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</si>
  <si>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</si>
  <si>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</si>
  <si>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</si>
  <si>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</si>
  <si>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</si>
  <si>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</si>
  <si>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</si>
  <si>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</si>
  <si>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</si>
  <si>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</si>
  <si>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</si>
  <si>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</si>
  <si>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</si>
  <si>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</si>
  <si>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</si>
  <si>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</si>
  <si>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</si>
  <si>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</si>
  <si>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</si>
  <si>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</si>
  <si>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</si>
  <si>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</si>
  <si>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</si>
  <si>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</si>
  <si>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</si>
  <si>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</si>
  <si>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</si>
  <si>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</si>
  <si>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</si>
  <si>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</si>
  <si>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</si>
  <si>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</si>
  <si>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</si>
  <si>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</si>
  <si>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</si>
  <si>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</si>
  <si>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</si>
  <si>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</si>
  <si>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</si>
  <si>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</si>
  <si>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</si>
  <si>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</si>
  <si>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</si>
  <si>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</si>
  <si>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</si>
  <si>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</si>
  <si>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</si>
  <si>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</si>
  <si>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</si>
  <si>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</si>
  <si>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</si>
  <si>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</si>
  <si>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</si>
  <si>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</si>
  <si>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</si>
  <si>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</si>
  <si>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</si>
  <si>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</si>
  <si>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</si>
  <si>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</si>
  <si>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</si>
  <si>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</si>
  <si>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</si>
  <si>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</si>
  <si>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</si>
  <si>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</si>
  <si>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</si>
  <si>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</si>
  <si>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</si>
  <si>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</si>
  <si>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</si>
  <si>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</si>
  <si>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</si>
  <si>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</si>
  <si>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</si>
  <si>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</si>
  <si>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</si>
  <si>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</si>
  <si>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</si>
  <si>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</si>
  <si>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</si>
  <si>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</si>
  <si>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</si>
  <si>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</si>
  <si>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</si>
  <si>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</si>
  <si>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</si>
  <si>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</si>
  <si>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</si>
  <si>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</si>
  <si>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</si>
  <si>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</si>
  <si>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</si>
  <si>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</si>
  <si>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</si>
  <si>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</si>
  <si>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</si>
  <si>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</si>
  <si>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</si>
  <si>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</si>
  <si>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</si>
  <si>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</si>
  <si>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</si>
  <si>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</si>
  <si>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</si>
  <si>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</si>
  <si>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</si>
  <si>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</si>
  <si>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</si>
  <si>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</si>
  <si>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</si>
  <si>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</si>
  <si>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</si>
  <si>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</si>
  <si>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</si>
  <si>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</si>
  <si>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</si>
  <si>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</si>
  <si>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</si>
  <si>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</si>
  <si>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</si>
  <si>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</si>
  <si>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</si>
  <si>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</si>
  <si>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</si>
  <si>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</si>
  <si>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</si>
  <si>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</si>
  <si>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</si>
  <si>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</si>
  <si>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</si>
  <si>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</si>
  <si>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</si>
  <si>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</si>
  <si>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</si>
  <si>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</si>
  <si>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</si>
  <si>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</si>
  <si>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</si>
  <si>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</si>
  <si>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</si>
  <si>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</si>
  <si>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</si>
  <si>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</si>
  <si>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</si>
  <si>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</si>
  <si>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</si>
  <si>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</si>
  <si>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</si>
  <si>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</si>
  <si>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</si>
  <si>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</si>
  <si>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</si>
  <si>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</si>
  <si>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</si>
  <si>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</si>
  <si>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</si>
  <si>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</si>
  <si>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</si>
  <si>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</si>
  <si>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</si>
  <si>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</si>
  <si>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</si>
  <si>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</si>
  <si>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</si>
  <si>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</si>
  <si>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</si>
  <si>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</si>
  <si>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</si>
  <si>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</si>
  <si>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</si>
  <si>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</si>
  <si>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</si>
  <si>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</si>
  <si>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</si>
  <si>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</si>
  <si>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</si>
  <si>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</si>
  <si>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</si>
  <si>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</si>
  <si>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</si>
  <si>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</si>
  <si>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</si>
  <si>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</si>
  <si>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</si>
  <si>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</si>
  <si>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</si>
  <si>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</si>
  <si>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</si>
  <si>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</si>
  <si>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</si>
  <si>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</si>
  <si>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</si>
  <si>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</si>
  <si>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</si>
  <si>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</si>
  <si>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</si>
  <si>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</si>
  <si>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</si>
  <si>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</si>
  <si>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</si>
  <si>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</si>
  <si>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</si>
  <si>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</si>
  <si>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</si>
  <si>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</si>
  <si>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</si>
  <si>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</si>
  <si>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</si>
  <si>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</si>
  <si>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</si>
  <si>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</si>
  <si>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</si>
  <si>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</si>
  <si>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</si>
  <si>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</si>
  <si>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</si>
  <si>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</si>
  <si>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</si>
  <si>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</si>
  <si>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</si>
  <si>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</si>
  <si>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</si>
  <si>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</si>
  <si>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</si>
  <si>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</si>
  <si>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</si>
  <si>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</si>
  <si>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</si>
  <si>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</si>
  <si>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</si>
  <si>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</si>
  <si>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</si>
  <si>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</si>
  <si>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</si>
  <si>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</si>
  <si>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</si>
  <si>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</si>
  <si>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</si>
  <si>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</si>
  <si>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</si>
  <si>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</si>
  <si>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</si>
  <si>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</si>
  <si>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</si>
  <si>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</si>
  <si>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</si>
  <si>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</si>
  <si>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</si>
  <si>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</si>
  <si>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</si>
  <si>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</si>
  <si>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</si>
  <si>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</si>
  <si>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</si>
  <si>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</si>
  <si>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</si>
  <si>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</si>
  <si>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</si>
  <si>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</si>
  <si>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</si>
  <si>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</si>
  <si>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</si>
  <si>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</si>
  <si>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</si>
  <si>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</si>
  <si>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</si>
  <si>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</si>
  <si>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</si>
  <si>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</si>
  <si>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</si>
  <si>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</si>
  <si>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</si>
  <si>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</si>
  <si>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</si>
  <si>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</si>
  <si>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</si>
  <si>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</si>
  <si>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</si>
  <si>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</si>
  <si>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</si>
  <si>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</si>
  <si>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</si>
  <si>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</si>
  <si>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</si>
  <si>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</si>
  <si>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</si>
  <si>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</si>
  <si>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</si>
  <si>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</si>
  <si>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</si>
  <si>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</si>
  <si>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</si>
  <si>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</si>
  <si>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</si>
  <si>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</si>
  <si>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</si>
  <si>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</si>
  <si>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</si>
  <si>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</si>
  <si>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</si>
  <si>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</si>
  <si>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</si>
  <si>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</si>
  <si>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</si>
  <si>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</si>
  <si>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</si>
  <si>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</si>
  <si>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</si>
  <si>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</si>
  <si>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</si>
  <si>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</si>
  <si>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</si>
  <si>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</si>
  <si>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</si>
  <si>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</si>
  <si>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</si>
  <si>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</si>
  <si>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</si>
  <si>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</si>
  <si>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</si>
  <si>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</si>
  <si>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</si>
  <si>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</si>
  <si>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</si>
  <si>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</si>
  <si>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</si>
  <si>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</si>
  <si>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</si>
  <si>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</si>
  <si>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</si>
  <si>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</si>
  <si>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</si>
  <si>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</si>
  <si>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</si>
  <si>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</si>
  <si>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</si>
  <si>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</si>
  <si>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</si>
  <si>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</si>
  <si>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</si>
  <si>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</si>
  <si>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</si>
  <si>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</si>
  <si>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</si>
  <si>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</si>
  <si>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</si>
  <si>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</si>
  <si>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</si>
  <si>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</si>
  <si>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</si>
  <si>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</si>
  <si>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</si>
  <si>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</si>
  <si>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</si>
  <si>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</si>
  <si>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</si>
  <si>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</si>
  <si>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</si>
  <si>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</si>
  <si>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</si>
  <si>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</si>
  <si>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</si>
  <si>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</si>
  <si>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</si>
  <si>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</si>
  <si>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</si>
  <si>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</si>
  <si>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</si>
  <si>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</si>
  <si>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</si>
  <si>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</si>
  <si>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</si>
  <si>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</si>
  <si>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</si>
  <si>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</si>
  <si>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</si>
  <si>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</si>
  <si>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</si>
  <si>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</si>
  <si>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</si>
  <si>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</si>
  <si>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</si>
  <si>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</si>
  <si>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</si>
  <si>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</si>
  <si>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</si>
  <si>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</si>
  <si>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</si>
  <si>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</si>
  <si>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</si>
  <si>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</si>
  <si>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</si>
  <si>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</si>
  <si>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</si>
  <si>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</si>
  <si>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</si>
  <si>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</si>
  <si>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</si>
  <si>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</si>
  <si>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</si>
  <si>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</si>
  <si>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</si>
  <si>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</si>
  <si>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</si>
  <si>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</si>
  <si>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</si>
  <si>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</si>
  <si>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</si>
  <si>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</si>
  <si>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</si>
  <si>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</si>
  <si>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</si>
  <si>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</si>
  <si>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</si>
  <si>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</si>
  <si>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</si>
  <si>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</si>
  <si>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</si>
  <si>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</si>
  <si>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</si>
  <si>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</si>
  <si>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</si>
  <si>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</si>
  <si>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</si>
  <si>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</si>
  <si>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</si>
  <si>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</si>
  <si>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</si>
  <si>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</si>
  <si>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</si>
  <si>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</si>
  <si>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</si>
  <si>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</si>
  <si>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</si>
  <si>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</si>
  <si>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</si>
  <si>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</si>
  <si>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</si>
  <si>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</si>
  <si>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</si>
  <si>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</si>
  <si>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</si>
  <si>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</si>
  <si>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</si>
  <si>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</si>
  <si>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</si>
  <si>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</si>
  <si>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</si>
  <si>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</si>
  <si>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</si>
  <si>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</si>
  <si>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</si>
  <si>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</si>
  <si>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</si>
  <si>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</si>
  <si>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</si>
  <si>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</si>
  <si>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</si>
  <si>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</si>
  <si>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</si>
  <si>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</si>
  <si>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</si>
  <si>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</si>
  <si>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</si>
  <si>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</si>
  <si>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</si>
  <si>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</si>
  <si>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</si>
  <si>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</si>
  <si>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</si>
  <si>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</si>
  <si>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</si>
  <si>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</si>
  <si>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</si>
  <si>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</si>
  <si>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</si>
  <si>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</si>
  <si>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</si>
  <si>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</si>
  <si>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</si>
  <si>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</si>
  <si>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</si>
  <si>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</si>
  <si>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</si>
  <si>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</si>
  <si>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</si>
  <si>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</si>
  <si>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</si>
  <si>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</si>
  <si>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</si>
  <si>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</si>
  <si>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</si>
  <si>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</si>
  <si>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</si>
  <si>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</si>
  <si>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</si>
  <si>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</si>
  <si>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</si>
  <si>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</si>
  <si>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</si>
  <si>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</si>
  <si>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</si>
  <si>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</si>
  <si>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</si>
  <si>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</si>
  <si>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</si>
  <si>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</si>
  <si>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</si>
  <si>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</si>
  <si>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</si>
  <si>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</si>
  <si>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</si>
  <si>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</si>
  <si>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</si>
  <si>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</si>
  <si>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</si>
  <si>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</si>
  <si>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</si>
  <si>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</si>
  <si>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</si>
  <si>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</si>
  <si>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</si>
  <si>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</si>
  <si>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</si>
  <si>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</si>
  <si>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</si>
  <si>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</si>
  <si>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</si>
  <si>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</si>
  <si>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</si>
  <si>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</si>
  <si>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</si>
  <si>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</si>
  <si>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</si>
  <si>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</si>
  <si>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</si>
  <si>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</si>
  <si>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</si>
  <si>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</si>
  <si>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</si>
  <si>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</si>
  <si>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</si>
  <si>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</si>
  <si>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</si>
  <si>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</si>
  <si>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</si>
  <si>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</si>
  <si>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</si>
  <si>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</si>
  <si>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</si>
  <si>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</si>
  <si>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</si>
  <si>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</si>
  <si>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</si>
  <si>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</si>
  <si>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</si>
  <si>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</si>
  <si>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</si>
  <si>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</si>
  <si>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</si>
  <si>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</si>
  <si>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</si>
  <si>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</si>
  <si>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</si>
  <si>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</si>
  <si>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</si>
  <si>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</si>
  <si>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</si>
  <si>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</si>
  <si>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</si>
  <si>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</si>
  <si>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</si>
  <si>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</si>
  <si>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</si>
  <si>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</si>
  <si>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</si>
  <si>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</si>
  <si>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</si>
  <si>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</si>
  <si>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</si>
  <si>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</si>
  <si>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</si>
  <si>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</si>
  <si>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</si>
  <si>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</si>
  <si>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</si>
  <si>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</si>
  <si>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</si>
  <si>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</si>
  <si>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</si>
  <si>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</si>
  <si>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</si>
  <si>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</si>
  <si>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</si>
  <si>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</si>
  <si>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</si>
  <si>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</si>
  <si>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</si>
  <si>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</si>
  <si>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</si>
  <si>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</si>
  <si>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</si>
  <si>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</si>
  <si>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</si>
  <si>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</si>
  <si>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</si>
  <si>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</si>
  <si>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</si>
  <si>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</si>
  <si>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</si>
  <si>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</si>
  <si>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</si>
  <si>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</si>
  <si>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</si>
  <si>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</si>
  <si>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</si>
  <si>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</si>
  <si>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</si>
  <si>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</si>
  <si>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</si>
  <si>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</si>
  <si>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</si>
  <si>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</si>
  <si>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</si>
  <si>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</si>
  <si>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</si>
  <si>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</si>
  <si>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</si>
  <si>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</si>
  <si>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</si>
  <si>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</si>
  <si>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</si>
  <si>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</si>
  <si>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</si>
  <si>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</si>
  <si>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</si>
  <si>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</si>
  <si>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</si>
  <si>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</si>
  <si>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</si>
  <si>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</si>
  <si>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</si>
  <si>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</si>
  <si>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</si>
  <si>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</si>
  <si>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</si>
  <si>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</si>
  <si>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</si>
  <si>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</si>
  <si>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</si>
  <si>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</si>
  <si>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</si>
  <si>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</si>
  <si>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</si>
  <si>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</si>
  <si>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</si>
  <si>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</si>
  <si>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</si>
  <si>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</si>
  <si>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</si>
  <si>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</si>
  <si>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</si>
  <si>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</si>
  <si>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</si>
  <si>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</si>
  <si>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</si>
  <si>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</si>
  <si>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</si>
  <si>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</si>
  <si>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</si>
  <si>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</si>
  <si>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</si>
  <si>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</si>
  <si>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</si>
  <si>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</si>
  <si>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</si>
  <si>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</si>
  <si>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</si>
  <si>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</si>
  <si>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</si>
  <si>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</si>
  <si>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</si>
  <si>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</si>
  <si>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</si>
  <si>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</si>
  <si>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</si>
  <si>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</si>
  <si>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</si>
  <si>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</si>
  <si>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</si>
  <si>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</si>
  <si>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</si>
  <si>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</si>
  <si>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</si>
  <si>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</si>
  <si>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</si>
  <si>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</si>
  <si>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</si>
  <si>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</si>
  <si>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</si>
  <si>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</si>
  <si>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</si>
  <si>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</si>
  <si>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</si>
  <si>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</si>
  <si>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</si>
  <si>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</si>
  <si>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</si>
  <si>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</si>
  <si>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</si>
  <si>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</si>
  <si>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</si>
  <si>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</si>
  <si>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</si>
  <si>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</si>
  <si>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</si>
  <si>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</si>
  <si>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</si>
  <si>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</si>
  <si>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</si>
  <si>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</si>
  <si>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</si>
  <si>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</si>
  <si>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</si>
  <si>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</si>
  <si>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</si>
  <si>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</si>
  <si>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</si>
  <si>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</si>
  <si>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</si>
  <si>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</si>
  <si>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</si>
  <si>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</si>
  <si>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</si>
  <si>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</si>
  <si>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</si>
  <si>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</si>
  <si>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</si>
  <si>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</si>
  <si>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</si>
  <si>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</si>
  <si>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</si>
  <si>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</si>
  <si>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</si>
  <si>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</si>
  <si>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</si>
  <si>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</si>
  <si>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</si>
  <si>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</si>
  <si>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</si>
  <si>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</si>
  <si>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</si>
  <si>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</si>
  <si>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</si>
  <si>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</si>
  <si>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</si>
  <si>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</si>
  <si>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</si>
  <si>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</si>
  <si>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</si>
  <si>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</si>
  <si>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</si>
  <si>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</si>
  <si>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</si>
  <si>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</si>
  <si>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</si>
  <si>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</si>
  <si>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</si>
  <si>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</si>
  <si>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</si>
  <si>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</si>
  <si>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</si>
  <si>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</si>
  <si>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</si>
  <si>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</si>
  <si>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</si>
  <si>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</si>
  <si>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</si>
  <si>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</si>
  <si>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</si>
  <si>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</si>
  <si>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</si>
  <si>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</si>
  <si>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</si>
  <si>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</si>
  <si>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</si>
  <si>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</si>
  <si>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</si>
  <si>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</si>
  <si>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</si>
  <si>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</si>
  <si>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</si>
  <si>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</si>
  <si>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</si>
  <si>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</si>
  <si>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</si>
  <si>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</si>
  <si>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</si>
  <si>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</si>
  <si>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</si>
  <si>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</si>
  <si>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</si>
  <si>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</si>
  <si>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</si>
  <si>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</si>
  <si>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</si>
  <si>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</si>
  <si>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</si>
  <si>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</si>
  <si>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</si>
  <si>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</si>
  <si>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</si>
  <si>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</si>
  <si>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</si>
  <si>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</si>
  <si>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</si>
  <si>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</si>
  <si>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</si>
  <si>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</si>
  <si>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</si>
  <si>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</si>
  <si>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</si>
  <si>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</si>
  <si>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</si>
  <si>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</si>
  <si>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</si>
  <si>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</si>
  <si>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</si>
  <si>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</si>
  <si>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</si>
  <si>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</si>
  <si>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</si>
  <si>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</si>
  <si>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</si>
  <si>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</si>
  <si>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</si>
  <si>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</si>
  <si>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</si>
  <si>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</si>
  <si>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</si>
  <si>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</si>
  <si>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</si>
  <si>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</si>
  <si>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</si>
  <si>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</si>
  <si>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</si>
  <si>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</si>
  <si>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</si>
  <si>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</si>
  <si>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</si>
  <si>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</si>
  <si>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</si>
  <si>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</si>
  <si>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</si>
  <si>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</si>
  <si>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</si>
  <si>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</si>
  <si>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</si>
  <si>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</si>
  <si>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</si>
  <si>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</si>
  <si>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</si>
  <si>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</si>
  <si>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</si>
  <si>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</si>
  <si>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</si>
  <si>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</si>
  <si>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</si>
  <si>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</si>
  <si>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</si>
  <si>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</si>
  <si>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</si>
  <si>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</si>
  <si>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</si>
  <si>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</si>
  <si>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</si>
  <si>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</si>
  <si>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</si>
  <si>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</si>
  <si>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</si>
  <si>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</si>
  <si>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</si>
  <si>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</si>
  <si>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</si>
  <si>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</si>
  <si>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</si>
  <si>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</si>
  <si>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</si>
  <si>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</si>
  <si>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</si>
  <si>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</si>
  <si>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</si>
  <si>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</si>
  <si>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</si>
  <si>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</si>
  <si>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</si>
  <si>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</si>
  <si>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</si>
  <si>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</si>
  <si>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</si>
  <si>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</si>
  <si>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</si>
  <si>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</si>
  <si>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</si>
  <si>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</si>
  <si>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</si>
  <si>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</si>
  <si>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</si>
  <si>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</si>
  <si>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</si>
  <si>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</si>
  <si>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</si>
  <si>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</si>
  <si>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</si>
  <si>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</si>
  <si>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</si>
  <si>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</si>
  <si>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</si>
  <si>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</si>
  <si>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</si>
  <si>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</si>
  <si>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</si>
  <si>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</si>
  <si>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</si>
  <si>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</si>
  <si>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</si>
  <si>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</si>
  <si>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</si>
  <si>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</si>
  <si>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</si>
  <si>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</si>
  <si>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</si>
  <si>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</si>
  <si>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</si>
  <si>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</si>
  <si>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</si>
  <si>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</si>
  <si>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</si>
  <si>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</si>
  <si>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</si>
  <si>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</si>
  <si>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</si>
  <si>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</si>
  <si>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</si>
  <si>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</si>
  <si>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</si>
  <si>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</si>
  <si>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</si>
  <si>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</si>
  <si>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</si>
  <si>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</si>
  <si>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</si>
  <si>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</si>
  <si>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</si>
  <si>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</si>
  <si>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</si>
  <si>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</si>
  <si>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</si>
  <si>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</si>
  <si>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</si>
  <si>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</si>
  <si>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</si>
  <si>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</si>
  <si>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</si>
  <si>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</si>
  <si>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</si>
  <si>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</si>
  <si>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</si>
  <si>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</si>
  <si>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</si>
  <si>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</si>
  <si>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</si>
  <si>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</si>
  <si>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</si>
  <si>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</si>
  <si>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</si>
  <si>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</si>
  <si>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</si>
  <si>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</si>
  <si>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</si>
  <si>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</si>
  <si>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</si>
  <si>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</si>
  <si>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</si>
  <si>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</si>
  <si>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</si>
  <si>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</si>
  <si>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</si>
  <si>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</si>
  <si>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</si>
  <si>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</si>
  <si>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</si>
  <si>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</si>
  <si>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</si>
  <si>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</si>
  <si>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</si>
  <si>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</si>
  <si>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</si>
  <si>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</si>
  <si>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</si>
  <si>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</si>
  <si>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</si>
  <si>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</si>
  <si>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</si>
  <si>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</si>
  <si>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</si>
  <si>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</si>
  <si>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</si>
  <si>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</si>
  <si>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</si>
  <si>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</si>
  <si>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</si>
  <si>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</si>
  <si>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</si>
  <si>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</si>
  <si>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</si>
  <si>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</si>
  <si>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</si>
  <si>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</si>
  <si>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</si>
  <si>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</si>
  <si>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</si>
  <si>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</si>
  <si>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</si>
  <si>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</si>
  <si>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</si>
  <si>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</si>
  <si>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</si>
  <si>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</si>
  <si>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</si>
  <si>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</si>
  <si>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</si>
  <si>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</si>
  <si>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</si>
  <si>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</si>
  <si>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</si>
  <si>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</si>
  <si>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</si>
  <si>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</si>
  <si>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</si>
  <si>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</si>
  <si>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</si>
  <si>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</si>
  <si>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</si>
  <si>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</si>
  <si>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</si>
  <si>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</si>
  <si>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</si>
  <si>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</si>
  <si>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</si>
  <si>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</si>
  <si>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</si>
  <si>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</si>
  <si>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</si>
  <si>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</si>
  <si>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</si>
  <si>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</si>
  <si>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</si>
  <si>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</si>
  <si>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</si>
  <si>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</si>
  <si>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</si>
  <si>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</si>
  <si>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</si>
  <si>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</si>
  <si>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</si>
  <si>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</si>
  <si>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</si>
  <si>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</si>
  <si>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</si>
  <si>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</si>
  <si>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</si>
  <si>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</si>
  <si>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</si>
  <si>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</si>
  <si>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</si>
  <si>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</si>
  <si>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</si>
  <si>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</si>
  <si>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</si>
  <si>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</si>
  <si>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</si>
  <si>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</si>
  <si>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</si>
  <si>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</si>
  <si>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</si>
  <si>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</si>
  <si>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</si>
  <si>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</si>
  <si>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</si>
  <si>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</si>
  <si>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</si>
  <si>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</si>
  <si>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</si>
  <si>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</si>
  <si>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</si>
  <si>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</si>
  <si>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</si>
  <si>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</si>
  <si>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</si>
  <si>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</si>
  <si>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</si>
  <si>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</si>
  <si>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</si>
  <si>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</si>
  <si>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</si>
  <si>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</si>
  <si>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</si>
  <si>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</si>
  <si>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</si>
  <si>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</si>
  <si>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</si>
  <si>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</si>
  <si>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</si>
  <si>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</si>
  <si>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</si>
  <si>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</si>
  <si>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</si>
  <si>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</si>
  <si>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</si>
  <si>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</si>
  <si>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</si>
  <si>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</si>
  <si>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</si>
  <si>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</si>
  <si>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</si>
  <si>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</si>
  <si>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</si>
  <si>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</si>
  <si>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</si>
  <si>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</si>
  <si>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</si>
  <si>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</si>
  <si>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</si>
  <si>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</si>
  <si>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</si>
  <si>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</si>
  <si>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</si>
  <si>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</si>
  <si>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</si>
  <si>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</si>
  <si>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</si>
  <si>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</si>
  <si>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</si>
  <si>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</si>
  <si>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</si>
  <si>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</si>
  <si>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</si>
  <si>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</si>
  <si>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</si>
  <si>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</si>
  <si>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</si>
  <si>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</si>
  <si>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</si>
  <si>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</si>
  <si>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</si>
  <si>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</si>
  <si>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</si>
  <si>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</si>
  <si>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</si>
  <si>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</si>
  <si>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</si>
  <si>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</si>
  <si>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</si>
  <si>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</si>
  <si>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</si>
  <si>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</si>
  <si>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</si>
  <si>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</si>
  <si>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</si>
  <si>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</si>
  <si>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</si>
  <si>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</si>
  <si>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</si>
  <si>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</si>
  <si>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</si>
  <si>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</si>
  <si>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</si>
  <si>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</si>
  <si>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</si>
  <si>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</si>
  <si>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</si>
  <si>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</si>
  <si>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</si>
  <si>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</si>
  <si>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</si>
  <si>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</si>
  <si>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</si>
  <si>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</si>
  <si>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</si>
  <si>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</si>
  <si>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</si>
  <si>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</si>
  <si>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</si>
  <si>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</si>
  <si>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</si>
  <si>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</si>
  <si>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</si>
  <si>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</si>
  <si>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</si>
  <si>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</si>
  <si>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</si>
  <si>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</si>
  <si>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</si>
  <si>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</si>
  <si>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</si>
  <si>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</si>
  <si>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</si>
  <si>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</si>
  <si>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</si>
  <si>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</si>
  <si>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</si>
  <si>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</si>
  <si>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</si>
  <si>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</si>
  <si>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</si>
  <si>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</si>
  <si>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</si>
  <si>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</si>
  <si>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</si>
  <si>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</si>
  <si>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</si>
  <si>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</si>
  <si>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</si>
  <si>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</si>
  <si>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</si>
  <si>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</si>
  <si>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</si>
  <si>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</si>
  <si>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</si>
  <si>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</si>
  <si>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</si>
  <si>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</si>
  <si>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</si>
  <si>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</si>
  <si>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</si>
  <si>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</si>
  <si>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</si>
  <si>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</si>
  <si>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</si>
  <si>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</si>
  <si>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</si>
  <si>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</si>
  <si>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</si>
  <si>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</si>
  <si>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</si>
  <si>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</si>
  <si>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</si>
  <si>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</si>
  <si>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</si>
  <si>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</si>
  <si>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</si>
  <si>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</si>
  <si>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</si>
  <si>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</si>
  <si>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</si>
  <si>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</si>
  <si>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</si>
  <si>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</si>
  <si>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</si>
  <si>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</si>
  <si>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</si>
  <si>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</si>
  <si>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</si>
  <si>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</si>
  <si>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</si>
  <si>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</si>
  <si>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</si>
  <si>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</si>
  <si>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</si>
  <si>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</si>
  <si>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</si>
  <si>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</si>
  <si>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</si>
  <si>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</si>
  <si>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</si>
  <si>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</si>
  <si>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</si>
  <si>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</si>
  <si>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</si>
  <si>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</si>
  <si>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</si>
  <si>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</si>
  <si>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</si>
  <si>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</si>
  <si>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</si>
  <si>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</si>
  <si>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</si>
  <si>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</si>
  <si>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</si>
  <si>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</si>
  <si>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</si>
  <si>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</si>
  <si>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</si>
  <si>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</si>
  <si>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</si>
  <si>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</si>
  <si>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</si>
  <si>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</si>
  <si>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</si>
  <si>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</si>
  <si>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</si>
  <si>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</si>
  <si>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</si>
  <si>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</si>
  <si>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</si>
  <si>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</si>
  <si>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</si>
  <si>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</si>
  <si>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</si>
  <si>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</si>
  <si>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</si>
  <si>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</si>
  <si>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</si>
  <si>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</si>
  <si>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</si>
  <si>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</si>
  <si>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</si>
  <si>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</si>
  <si>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</si>
  <si>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</si>
  <si>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</si>
  <si>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</si>
  <si>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</si>
  <si>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</si>
  <si>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</si>
  <si>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</si>
  <si>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</si>
  <si>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</si>
  <si>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</si>
  <si>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</si>
  <si>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</si>
  <si>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</si>
  <si>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</si>
  <si>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</si>
  <si>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</si>
  <si>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</si>
  <si>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</si>
  <si>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</si>
  <si>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</si>
  <si>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</si>
  <si>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</si>
  <si>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</si>
  <si>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</si>
  <si>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</si>
  <si>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</si>
  <si>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</si>
  <si>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</si>
  <si>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</si>
  <si>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</si>
  <si>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</si>
  <si>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</si>
  <si>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</si>
  <si>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</si>
  <si>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</si>
  <si>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</si>
  <si>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</si>
  <si>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</si>
  <si>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</si>
  <si>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</si>
  <si>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</si>
  <si>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</si>
  <si>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</si>
  <si>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</si>
  <si>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</si>
  <si>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</si>
  <si>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</si>
  <si>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</si>
  <si>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</si>
  <si>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</si>
  <si>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</si>
  <si>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</si>
  <si>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</si>
  <si>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</si>
  <si>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</si>
  <si>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</si>
  <si>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</si>
  <si>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</si>
  <si>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</si>
  <si>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</si>
  <si>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</si>
  <si>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</si>
  <si>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</si>
  <si>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</si>
  <si>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</si>
  <si>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</si>
  <si>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</si>
  <si>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</si>
  <si>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</si>
  <si>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</si>
  <si>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</si>
  <si>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</si>
  <si>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</si>
  <si>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</si>
  <si>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</si>
  <si>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</si>
  <si>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</si>
  <si>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</si>
  <si>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</si>
  <si>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</si>
  <si>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</si>
  <si>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</si>
  <si>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</si>
  <si>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</si>
  <si>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</si>
  <si>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</si>
  <si>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</si>
  <si>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</si>
  <si>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</si>
  <si>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</si>
  <si>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</si>
  <si>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</si>
  <si>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</si>
  <si>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</si>
  <si>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</si>
  <si>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</si>
  <si>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</si>
  <si>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</si>
  <si>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</si>
  <si>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</si>
  <si>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</si>
  <si>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</si>
  <si>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</si>
  <si>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</si>
  <si>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</si>
  <si>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</si>
  <si>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</si>
  <si>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</si>
  <si>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</si>
  <si>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</si>
  <si>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</si>
  <si>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</si>
  <si>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</si>
  <si>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</si>
  <si>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</si>
  <si>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</si>
  <si>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</si>
  <si>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</si>
  <si>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</si>
  <si>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</si>
  <si>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</si>
  <si>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</si>
  <si>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</si>
  <si>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</si>
  <si>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</si>
  <si>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</si>
  <si>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</si>
  <si>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</si>
  <si>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</si>
  <si>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</si>
  <si>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</si>
  <si>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</si>
  <si>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</si>
  <si>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</si>
  <si>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</si>
  <si>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</si>
  <si>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</si>
  <si>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</si>
  <si>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</si>
  <si>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</si>
  <si>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</si>
  <si>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</si>
  <si>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</si>
  <si>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</si>
  <si>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</si>
  <si>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</si>
  <si>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</si>
  <si>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</si>
  <si>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</si>
  <si>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</si>
  <si>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</si>
  <si>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</si>
  <si>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</si>
  <si>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</si>
  <si>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</si>
  <si>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</si>
  <si>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</si>
  <si>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</si>
  <si>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</si>
  <si>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</si>
  <si>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</si>
  <si>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</si>
  <si>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</si>
  <si>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</si>
  <si>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</si>
  <si>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</si>
  <si>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</si>
  <si>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</si>
  <si>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</si>
  <si>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</si>
  <si>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</si>
  <si>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</si>
  <si>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</si>
  <si>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</si>
  <si>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</si>
  <si>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</si>
  <si>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</si>
  <si>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</si>
  <si>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</si>
  <si>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</si>
  <si>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</si>
  <si>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</si>
  <si>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</si>
  <si>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</si>
  <si>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</si>
  <si>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</si>
  <si>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</si>
  <si>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</si>
  <si>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</si>
  <si>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</si>
  <si>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</si>
  <si>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</si>
  <si>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</si>
  <si>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</si>
  <si>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</si>
  <si>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</si>
  <si>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</si>
  <si>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</si>
  <si>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</si>
  <si>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</si>
  <si>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</si>
  <si>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</si>
  <si>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</si>
  <si>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</si>
  <si>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</si>
  <si>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</si>
  <si>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</si>
  <si>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</si>
  <si>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</si>
  <si>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</si>
  <si>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</si>
  <si>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</si>
  <si>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</si>
  <si>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</si>
  <si>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</si>
  <si>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</si>
  <si>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</si>
  <si>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</si>
  <si>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</si>
  <si>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</si>
  <si>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</si>
  <si>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</si>
  <si>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</si>
  <si>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</si>
  <si>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</si>
  <si>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</si>
  <si>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</si>
  <si>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</si>
  <si>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</si>
  <si>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</si>
  <si>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</si>
  <si>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</si>
  <si>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</si>
  <si>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</si>
  <si>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</si>
  <si>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</si>
  <si>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</si>
  <si>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</si>
  <si>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</si>
  <si>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</si>
  <si>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</si>
  <si>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</si>
  <si>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</si>
  <si>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</si>
  <si>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</si>
  <si>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</si>
  <si>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</si>
  <si>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</si>
  <si>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</si>
  <si>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</si>
  <si>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</si>
  <si>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</si>
  <si>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</si>
  <si>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</si>
  <si>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</si>
  <si>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</si>
  <si>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</si>
  <si>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</si>
  <si>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</si>
  <si>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</si>
  <si>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</si>
  <si>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</si>
  <si>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</si>
  <si>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</si>
  <si>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</si>
  <si>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</si>
  <si>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</si>
  <si>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</si>
  <si>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</si>
  <si>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</si>
  <si>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</si>
  <si>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</si>
  <si>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</si>
  <si>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</si>
  <si>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</si>
  <si>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</si>
  <si>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</si>
  <si>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</si>
  <si>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</si>
  <si>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</si>
  <si>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</si>
  <si>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</si>
  <si>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</si>
  <si>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</si>
  <si>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</si>
  <si>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</si>
  <si>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</si>
  <si>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</si>
  <si>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</si>
  <si>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</si>
  <si>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</si>
  <si>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</si>
  <si>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</si>
  <si>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</si>
  <si>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</si>
  <si>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</si>
  <si>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</si>
  <si>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</si>
  <si>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</si>
  <si>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</si>
  <si>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</si>
  <si>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</si>
  <si>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</si>
  <si>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</si>
  <si>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</si>
  <si>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</si>
  <si>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</si>
  <si>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</si>
  <si>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</si>
  <si>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</si>
  <si>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</si>
  <si>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</si>
  <si>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</si>
  <si>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</si>
  <si>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</si>
  <si>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</si>
  <si>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</si>
  <si>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</si>
  <si>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</si>
  <si>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</si>
  <si>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</si>
  <si>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</si>
  <si>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</si>
  <si>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</si>
  <si>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</si>
  <si>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</si>
  <si>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</si>
  <si>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</si>
  <si>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</si>
  <si>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</si>
  <si>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</si>
  <si>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</si>
  <si>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</si>
  <si>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</si>
  <si>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</si>
  <si>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</si>
  <si>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</si>
  <si>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</si>
  <si>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</si>
  <si>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</si>
  <si>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</si>
  <si>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</si>
  <si>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</si>
  <si>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</si>
  <si>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</si>
  <si>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</si>
  <si>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</si>
  <si>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</si>
  <si>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</si>
  <si>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</si>
  <si>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</si>
  <si>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</si>
  <si>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</si>
  <si>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</si>
  <si>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</si>
  <si>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</si>
  <si>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</si>
  <si>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</si>
  <si>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</si>
  <si>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</si>
  <si>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</si>
  <si>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</si>
  <si>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</si>
  <si>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</si>
  <si>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</si>
  <si>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</si>
  <si>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</si>
  <si>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</si>
  <si>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</si>
  <si>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</si>
  <si>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</si>
  <si>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</si>
  <si>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</si>
  <si>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</si>
  <si>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</si>
  <si>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</si>
  <si>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</si>
  <si>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</si>
  <si>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</si>
  <si>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</si>
  <si>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</si>
  <si>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</si>
  <si>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</si>
  <si>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</si>
  <si>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</si>
  <si>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</si>
  <si>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</si>
  <si>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</si>
  <si>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</si>
  <si>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</si>
  <si>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</si>
  <si>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</si>
  <si>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</si>
  <si>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</si>
  <si>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</si>
  <si>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</si>
  <si>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</si>
  <si>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</si>
  <si>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</si>
  <si>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</si>
  <si>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</si>
  <si>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</si>
  <si>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</si>
  <si>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</si>
  <si>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</si>
  <si>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</si>
  <si>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</si>
  <si>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</si>
  <si>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</si>
  <si>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</si>
  <si>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</si>
  <si>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</si>
  <si>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</si>
  <si>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</si>
  <si>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</si>
  <si>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</si>
  <si>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</si>
  <si>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</si>
  <si>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</si>
  <si>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</si>
  <si>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</si>
  <si>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</si>
  <si>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</si>
  <si>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</si>
  <si>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</si>
  <si>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</si>
  <si>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</si>
  <si>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</si>
  <si>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</si>
  <si>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</si>
  <si>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</si>
  <si>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</si>
  <si>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</si>
  <si>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</si>
  <si>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</si>
  <si>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</si>
  <si>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</si>
  <si>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</si>
  <si>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</si>
  <si>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</si>
  <si>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</si>
  <si>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</si>
  <si>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</si>
  <si>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</si>
  <si>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</si>
  <si>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</si>
  <si>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</si>
  <si>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</si>
  <si>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</si>
  <si>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</si>
  <si>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</si>
  <si>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</si>
  <si>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</si>
  <si>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</si>
  <si>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</si>
  <si>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</si>
  <si>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</si>
  <si>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</si>
  <si>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</si>
  <si>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</si>
  <si>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</si>
  <si>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</si>
  <si>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</si>
  <si>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</si>
  <si>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</si>
  <si>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</si>
  <si>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</si>
  <si>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</si>
  <si>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</si>
  <si>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</si>
  <si>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</si>
  <si>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</si>
  <si>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</si>
  <si>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</si>
  <si>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</si>
  <si>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</si>
  <si>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</si>
  <si>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</si>
  <si>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</si>
  <si>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</si>
  <si>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</si>
  <si>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</si>
  <si>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</si>
  <si>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</si>
  <si>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</si>
  <si>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</si>
  <si>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</si>
  <si>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</si>
  <si>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</si>
  <si>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</si>
  <si>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</si>
  <si>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</si>
  <si>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</si>
  <si>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</si>
  <si>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</si>
  <si>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</si>
  <si>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</si>
  <si>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</si>
  <si>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</si>
  <si>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</si>
  <si>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</si>
  <si>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</si>
  <si>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</si>
  <si>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</si>
  <si>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</si>
  <si>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</si>
  <si>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</si>
  <si>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</si>
  <si>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</si>
  <si>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</si>
  <si>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</si>
  <si>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</si>
  <si>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</si>
  <si>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</si>
  <si>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</si>
  <si>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</si>
  <si>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</si>
  <si>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</si>
  <si>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</si>
  <si>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</si>
  <si>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</si>
  <si>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</si>
  <si>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</si>
  <si>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</si>
  <si>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</si>
  <si>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</si>
  <si>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</si>
  <si>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</si>
  <si>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</si>
  <si>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</si>
  <si>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</si>
  <si>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</si>
  <si>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</si>
  <si>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</si>
  <si>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</si>
  <si>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</si>
  <si>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</si>
  <si>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</si>
  <si>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</si>
  <si>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</si>
  <si>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</si>
  <si>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</si>
  <si>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</si>
  <si>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</si>
  <si>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</si>
  <si>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</si>
  <si>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</si>
  <si>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</si>
  <si>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</si>
  <si>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</si>
  <si>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</si>
  <si>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</si>
  <si>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</si>
  <si>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</si>
  <si>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</si>
  <si>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</si>
  <si>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</si>
  <si>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</si>
  <si>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</si>
  <si>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</si>
  <si>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</si>
  <si>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</si>
  <si>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</si>
  <si>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</si>
  <si>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</si>
  <si>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</si>
  <si>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</si>
  <si>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</si>
  <si>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</si>
  <si>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</si>
  <si>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</si>
  <si>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</si>
  <si>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</si>
  <si>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</si>
  <si>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</si>
  <si>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</si>
  <si>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</si>
  <si>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</si>
  <si>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</si>
  <si>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</si>
  <si>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</si>
  <si>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</si>
  <si>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</si>
  <si>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</si>
  <si>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</si>
  <si>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</si>
  <si>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</si>
  <si>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</si>
  <si>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</si>
  <si>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</si>
  <si>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</si>
  <si>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</si>
  <si>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</si>
  <si>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</si>
  <si>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</si>
  <si>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</si>
  <si>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</si>
  <si>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</si>
  <si>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</si>
  <si>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</si>
  <si>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</si>
  <si>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</si>
  <si>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</si>
  <si>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</si>
  <si>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</si>
  <si>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</si>
  <si>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</si>
  <si>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</si>
  <si>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</si>
  <si>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</si>
  <si>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</si>
  <si>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</si>
  <si>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</si>
  <si>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</si>
  <si>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</si>
  <si>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</si>
  <si>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</si>
  <si>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</si>
  <si>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</si>
  <si>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</si>
  <si>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</si>
  <si>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</si>
  <si>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</si>
  <si>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</si>
  <si>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</si>
  <si>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</si>
  <si>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</si>
  <si>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</si>
  <si>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</si>
  <si>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</si>
  <si>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</si>
  <si>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</si>
  <si>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</si>
  <si>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</si>
  <si>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</si>
  <si>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</si>
  <si>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</si>
  <si>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</si>
  <si>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</si>
  <si>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</si>
  <si>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</si>
  <si>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</si>
  <si>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</si>
  <si>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</si>
  <si>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</si>
  <si>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</si>
  <si>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</si>
  <si>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</si>
  <si>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</si>
  <si>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</si>
  <si>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</si>
  <si>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</si>
  <si>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</si>
  <si>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</si>
  <si>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</si>
  <si>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</si>
  <si>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</si>
  <si>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</si>
  <si>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</si>
  <si>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</si>
  <si>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</si>
  <si>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</si>
  <si>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</si>
  <si>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</si>
  <si>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</si>
  <si>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</si>
  <si>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</si>
  <si>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</si>
  <si>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</si>
  <si>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</si>
  <si>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</si>
  <si>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</si>
  <si>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</si>
  <si>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</si>
  <si>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</si>
  <si>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</si>
  <si>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</si>
  <si>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</si>
  <si>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</si>
  <si>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</si>
  <si>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</si>
  <si>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</si>
  <si>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</si>
  <si>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</si>
  <si>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</si>
  <si>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</si>
  <si>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</si>
  <si>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</si>
  <si>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</si>
  <si>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</si>
  <si>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</si>
  <si>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</si>
  <si>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</si>
  <si>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</si>
  <si>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</si>
  <si>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</si>
  <si>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</si>
  <si>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</si>
  <si>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</si>
  <si>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</si>
  <si>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</si>
  <si>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</si>
  <si>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</si>
  <si>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</si>
  <si>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</si>
  <si>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</si>
  <si>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</si>
  <si>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</si>
  <si>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</si>
  <si>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</si>
  <si>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</si>
  <si>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</si>
  <si>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</si>
  <si>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</si>
  <si>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</si>
  <si>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</si>
  <si>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</si>
  <si>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</si>
  <si>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</si>
  <si>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</si>
  <si>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</si>
  <si>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</si>
  <si>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</si>
  <si>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</si>
  <si>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</si>
  <si>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</si>
  <si>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</si>
  <si>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</si>
  <si>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</si>
  <si>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</si>
  <si>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</si>
  <si>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</si>
  <si>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</si>
  <si>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</si>
  <si>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</si>
  <si>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</si>
  <si>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</si>
  <si>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</si>
  <si>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</si>
  <si>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</si>
  <si>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</si>
  <si>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</si>
  <si>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</si>
  <si>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</si>
  <si>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</si>
  <si>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</si>
  <si>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</si>
  <si>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</si>
  <si>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</si>
  <si>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</si>
  <si>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</si>
  <si>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</si>
  <si>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</si>
  <si>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</si>
  <si>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</si>
  <si>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</si>
  <si>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</si>
  <si>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</si>
  <si>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</si>
  <si>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</si>
  <si>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</si>
  <si>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</si>
  <si>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</si>
  <si>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</si>
  <si>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</si>
  <si>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</si>
  <si>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</si>
  <si>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</si>
  <si>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</si>
  <si>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</si>
  <si>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</si>
  <si>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</si>
  <si>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</si>
  <si>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</si>
  <si>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</si>
  <si>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</si>
  <si>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</si>
  <si>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</si>
  <si>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</si>
  <si>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</si>
  <si>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</si>
  <si>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</si>
  <si>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</si>
  <si>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</si>
  <si>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</si>
  <si>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</si>
  <si>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</si>
  <si>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</si>
  <si>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</si>
  <si>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</si>
  <si>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</si>
  <si>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</si>
  <si>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</si>
  <si>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</si>
  <si>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</si>
  <si>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</si>
  <si>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</si>
  <si>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</si>
  <si>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</si>
  <si>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</si>
  <si>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</si>
  <si>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</si>
  <si>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</si>
  <si>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</si>
  <si>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</si>
  <si>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</si>
  <si>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</si>
  <si>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</si>
  <si>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</si>
  <si>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</si>
  <si>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</si>
  <si>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</si>
  <si>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</si>
  <si>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</si>
  <si>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</si>
  <si>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</si>
  <si>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</si>
  <si>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</si>
  <si>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</si>
  <si>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</si>
  <si>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</si>
  <si>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</si>
  <si>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</si>
  <si>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</si>
  <si>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</si>
  <si>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</si>
  <si>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</si>
  <si>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</si>
  <si>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</si>
  <si>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</si>
  <si>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</si>
  <si>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</si>
  <si>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</si>
  <si>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</si>
  <si>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</si>
  <si>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</si>
  <si>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</si>
  <si>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</si>
  <si>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</si>
  <si>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</si>
  <si>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</si>
  <si>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</si>
  <si>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</si>
  <si>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</si>
  <si>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</si>
  <si>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</si>
  <si>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</si>
  <si>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</si>
  <si>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</si>
  <si>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</si>
  <si>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</si>
  <si>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</si>
  <si>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</si>
  <si>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</si>
  <si>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</si>
  <si>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</si>
  <si>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</si>
  <si>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</si>
  <si>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</si>
  <si>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</si>
  <si>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</si>
  <si>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</si>
  <si>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</si>
  <si>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</si>
  <si>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</si>
  <si>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</si>
  <si>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</si>
  <si>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</si>
  <si>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</si>
  <si>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</si>
  <si>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</si>
  <si>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</si>
  <si>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</si>
  <si>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</si>
  <si>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</si>
  <si>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</si>
  <si>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</si>
  <si>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</si>
  <si>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</si>
  <si>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</si>
  <si>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</si>
  <si>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</si>
  <si>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</si>
  <si>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</si>
  <si>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</si>
  <si>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</si>
  <si>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</si>
  <si>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</si>
  <si>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</si>
  <si>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</si>
  <si>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</si>
  <si>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</si>
  <si>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</si>
  <si>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</si>
  <si>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</si>
  <si>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</si>
  <si>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</si>
  <si>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</si>
  <si>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</si>
  <si>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</si>
  <si>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</si>
  <si>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</si>
  <si>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</si>
  <si>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</si>
  <si>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</si>
  <si>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</si>
  <si>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</si>
  <si>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</si>
  <si>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</si>
  <si>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</si>
  <si>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</si>
  <si>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</si>
  <si>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</si>
  <si>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</si>
  <si>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</si>
  <si>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</si>
  <si>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</si>
  <si>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</si>
  <si>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</si>
  <si>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</si>
  <si>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</si>
  <si>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</si>
  <si>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</si>
  <si>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</si>
  <si>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</si>
  <si>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</si>
  <si>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</si>
  <si>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</si>
  <si>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</si>
  <si>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</si>
  <si>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</si>
  <si>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</si>
  <si>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</si>
  <si>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</si>
  <si>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</si>
  <si>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</si>
  <si>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</si>
  <si>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</si>
  <si>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</si>
  <si>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</si>
  <si>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</si>
  <si>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</si>
  <si>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</si>
  <si>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</si>
  <si>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</si>
  <si>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</si>
  <si>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</si>
  <si>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</si>
  <si>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</si>
  <si>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</si>
  <si>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</si>
  <si>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</si>
  <si>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</si>
  <si>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</si>
  <si>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</si>
  <si>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</si>
  <si>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</si>
  <si>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</si>
  <si>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</si>
  <si>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</si>
  <si>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</si>
  <si>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</si>
  <si>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</si>
  <si>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</si>
  <si>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</si>
  <si>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</si>
  <si>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</si>
  <si>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</si>
  <si>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</si>
  <si>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</si>
  <si>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</si>
  <si>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</si>
  <si>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</si>
  <si>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</si>
  <si>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</si>
  <si>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</si>
  <si>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</si>
  <si>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</si>
  <si>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</si>
  <si>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</si>
  <si>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</si>
  <si>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</si>
  <si>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</si>
  <si>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</si>
  <si>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</si>
  <si>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</si>
  <si>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</si>
  <si>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</si>
  <si>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</si>
  <si>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</si>
  <si>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</si>
  <si>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</si>
  <si>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</si>
  <si>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</si>
  <si>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</si>
  <si>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</si>
  <si>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</si>
  <si>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</si>
  <si>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</si>
  <si>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</si>
  <si>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</si>
  <si>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</si>
  <si>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</si>
  <si>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</si>
  <si>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</si>
  <si>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</si>
  <si>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</si>
  <si>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</si>
  <si>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</si>
  <si>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</si>
  <si>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</si>
  <si>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</si>
  <si>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</si>
  <si>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</si>
  <si>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</si>
  <si>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</si>
  <si>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</si>
  <si>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</si>
  <si>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</si>
  <si>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</si>
  <si>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</si>
  <si>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</si>
  <si>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</si>
  <si>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</si>
  <si>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</si>
  <si>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</si>
  <si>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</si>
  <si>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</si>
  <si>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</si>
  <si>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</si>
  <si>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</si>
  <si>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</si>
  <si>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</si>
  <si>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</si>
  <si>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</si>
  <si>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</si>
  <si>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</si>
  <si>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</si>
  <si>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</si>
  <si>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</si>
  <si>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</si>
  <si>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</si>
  <si>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</si>
  <si>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</si>
  <si>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</si>
  <si>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</si>
  <si>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</si>
  <si>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</si>
  <si>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</si>
  <si>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</si>
  <si>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</si>
  <si>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</si>
  <si>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</si>
  <si>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</si>
  <si>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</si>
  <si>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</si>
  <si>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</si>
  <si>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</si>
  <si>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</si>
  <si>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</si>
  <si>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</si>
  <si>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</si>
  <si>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</si>
  <si>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</si>
  <si>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</si>
  <si>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</si>
  <si>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</si>
  <si>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</si>
  <si>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</si>
  <si>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</si>
  <si>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</si>
  <si>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</si>
  <si>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</si>
  <si>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</si>
  <si>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</si>
  <si>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</si>
  <si>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</si>
  <si>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</si>
  <si>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</si>
  <si>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</si>
  <si>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</si>
  <si>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</si>
  <si>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</si>
  <si>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</si>
  <si>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</si>
  <si>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</si>
  <si>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</si>
  <si>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</si>
  <si>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</si>
  <si>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</si>
  <si>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</si>
  <si>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</si>
  <si>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</si>
  <si>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</si>
  <si>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</si>
  <si>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</si>
  <si>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</si>
  <si>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</si>
  <si>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</si>
  <si>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</si>
  <si>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</si>
  <si>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</si>
  <si>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</si>
  <si>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</si>
  <si>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</si>
  <si>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</si>
  <si>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</si>
  <si>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</si>
  <si>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</si>
  <si>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</si>
  <si>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</si>
  <si>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</si>
  <si>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</si>
  <si>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</si>
  <si>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</si>
  <si>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</si>
  <si>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</si>
  <si>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</si>
  <si>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</si>
  <si>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</si>
  <si>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</si>
  <si>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</si>
  <si>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</si>
  <si>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</si>
  <si>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</si>
  <si>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</si>
  <si>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</si>
  <si>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</si>
  <si>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</si>
  <si>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</si>
  <si>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</si>
  <si>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</si>
  <si>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</si>
  <si>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</si>
  <si>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</si>
  <si>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</si>
  <si>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</si>
  <si>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</si>
  <si>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</si>
  <si>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</si>
  <si>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</si>
  <si>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</si>
  <si>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</si>
  <si>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</si>
  <si>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</si>
  <si>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</si>
  <si>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</si>
  <si>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</si>
  <si>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</si>
  <si>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</si>
  <si>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</si>
  <si>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</si>
  <si>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</si>
  <si>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</si>
  <si>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</si>
  <si>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</si>
  <si>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</si>
  <si>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</si>
  <si>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</si>
  <si>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</si>
  <si>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</si>
  <si>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</si>
  <si>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</si>
  <si>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</si>
  <si>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</si>
  <si>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</si>
  <si>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</si>
  <si>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</si>
  <si>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</si>
  <si>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</si>
  <si>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</si>
  <si>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</si>
  <si>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</si>
  <si>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</si>
  <si>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</si>
  <si>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</si>
  <si>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</si>
  <si>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</si>
  <si>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</si>
  <si>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</si>
  <si>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</si>
  <si>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</si>
  <si>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</si>
  <si>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</si>
  <si>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</si>
  <si>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</si>
  <si>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</si>
  <si>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</si>
  <si>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</si>
  <si>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</si>
  <si>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</si>
  <si>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</si>
  <si>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</si>
  <si>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</si>
  <si>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</si>
  <si>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</si>
  <si>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</si>
  <si>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</si>
  <si>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</si>
  <si>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</si>
  <si>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</si>
  <si>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</si>
  <si>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</si>
  <si>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</si>
  <si>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</si>
  <si>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</si>
  <si>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</si>
  <si>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</si>
  <si>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</si>
  <si>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</si>
  <si>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</si>
  <si>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</si>
  <si>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</si>
  <si>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</si>
  <si>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</si>
  <si>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</si>
  <si>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</si>
  <si>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</si>
  <si>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</si>
  <si>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</si>
  <si>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</si>
  <si>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</si>
  <si>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</si>
  <si>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</si>
  <si>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</si>
  <si>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</si>
  <si>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</si>
  <si>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</si>
  <si>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</si>
  <si>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</si>
  <si>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</si>
  <si>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</si>
  <si>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</si>
  <si>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</si>
  <si>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</si>
  <si>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</si>
  <si>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</si>
  <si>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</si>
  <si>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</si>
  <si>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</si>
  <si>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</si>
  <si>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</si>
  <si>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</si>
  <si>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</si>
  <si>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</si>
  <si>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</si>
  <si>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</si>
  <si>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</si>
  <si>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</si>
  <si>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</si>
  <si>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</si>
  <si>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</si>
  <si>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</si>
  <si>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</si>
  <si>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</si>
  <si>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</si>
  <si>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</si>
  <si>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</si>
  <si>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</si>
  <si>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</si>
  <si>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</si>
  <si>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</si>
  <si>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</si>
  <si>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</si>
  <si>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</si>
  <si>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</si>
  <si>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</si>
  <si>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</si>
  <si>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</si>
  <si>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</si>
  <si>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</si>
  <si>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</si>
  <si>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</si>
  <si>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</si>
  <si>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</si>
  <si>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</si>
  <si>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</si>
  <si>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</si>
  <si>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</si>
  <si>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</si>
  <si>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</si>
  <si>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</si>
  <si>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</si>
  <si>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</si>
  <si>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</si>
  <si>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</si>
  <si>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</si>
  <si>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</si>
  <si>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</si>
  <si>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</si>
  <si>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</si>
  <si>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</si>
  <si>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</si>
  <si>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</si>
  <si>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</si>
  <si>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</si>
  <si>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</si>
  <si>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</si>
  <si>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</si>
  <si>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</si>
  <si>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</si>
  <si>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</si>
  <si>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</si>
  <si>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</si>
  <si>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</si>
  <si>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</si>
  <si>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</si>
  <si>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</si>
  <si>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</si>
  <si>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</si>
  <si>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</si>
  <si>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</si>
  <si>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</si>
  <si>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</si>
  <si>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</si>
  <si>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</si>
  <si>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</si>
  <si>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</si>
  <si>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</si>
  <si>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</si>
  <si>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</si>
  <si>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</si>
  <si>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</si>
  <si>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</si>
  <si>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</si>
  <si>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</si>
  <si>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</si>
  <si>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</si>
  <si>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</si>
  <si>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</si>
  <si>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</si>
  <si>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</si>
  <si>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</si>
  <si>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</si>
  <si>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</si>
  <si>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</si>
  <si>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</si>
  <si>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</si>
  <si>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</si>
  <si>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</si>
  <si>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</si>
  <si>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</si>
  <si>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</si>
  <si>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</si>
  <si>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</si>
  <si>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</si>
  <si>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</si>
  <si>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</si>
  <si>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</si>
  <si>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</si>
  <si>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</si>
  <si>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</si>
  <si>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</si>
  <si>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</si>
  <si>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</si>
  <si>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</si>
  <si>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</si>
  <si>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</si>
  <si>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</si>
  <si>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</si>
  <si>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</si>
  <si>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</si>
  <si>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</si>
  <si>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</si>
  <si>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</si>
  <si>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</si>
  <si>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</si>
  <si>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</si>
  <si>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</si>
  <si>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</si>
  <si>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</si>
  <si>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</si>
  <si>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</si>
  <si>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</si>
  <si>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</si>
  <si>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</si>
  <si>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</si>
  <si>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</si>
  <si>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</si>
  <si>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</si>
  <si>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</si>
  <si>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</si>
  <si>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</si>
  <si>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</si>
  <si>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</si>
  <si>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</si>
  <si>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</si>
  <si>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</si>
  <si>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</si>
  <si>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</si>
  <si>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</si>
  <si>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</si>
  <si>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</si>
  <si>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</si>
  <si>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</si>
  <si>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</si>
  <si>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</si>
  <si>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</si>
  <si>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</si>
  <si>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</si>
  <si>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</si>
  <si>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</si>
  <si>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</si>
  <si>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</si>
  <si>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</si>
  <si>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</si>
  <si>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</si>
  <si>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</si>
  <si>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</si>
  <si>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</si>
  <si>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</si>
  <si>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</si>
  <si>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</si>
  <si>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</si>
  <si>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</si>
  <si>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</si>
  <si>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</si>
  <si>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</si>
  <si>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</si>
  <si>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</si>
  <si>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</si>
  <si>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</si>
  <si>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</si>
  <si>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</si>
  <si>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</si>
  <si>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</si>
  <si>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</si>
  <si>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</si>
  <si>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</si>
  <si>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</si>
  <si>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</si>
  <si>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</si>
  <si>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</si>
  <si>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</si>
  <si>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</si>
  <si>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</si>
  <si>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</si>
  <si>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</si>
  <si>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</si>
  <si>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</si>
  <si>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</si>
  <si>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</si>
  <si>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</si>
  <si>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</si>
  <si>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</si>
  <si>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</si>
  <si>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</si>
  <si>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</si>
  <si>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</si>
  <si>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</si>
  <si>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</si>
  <si>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</si>
  <si>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</si>
  <si>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</si>
  <si>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</si>
  <si>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</si>
  <si>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</si>
  <si>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</si>
  <si>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</si>
  <si>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</si>
  <si>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</si>
  <si>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</si>
  <si>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</si>
  <si>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</si>
  <si>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</si>
  <si>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</si>
  <si>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</si>
  <si>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</si>
  <si>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</si>
  <si>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</si>
  <si>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</si>
  <si>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</si>
  <si>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</si>
  <si>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</si>
  <si>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</si>
  <si>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</si>
  <si>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</si>
  <si>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</si>
  <si>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</si>
  <si>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</si>
  <si>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</si>
  <si>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</si>
  <si>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</si>
  <si>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</si>
  <si>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</si>
  <si>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</si>
  <si>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</si>
  <si>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</si>
  <si>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</si>
  <si>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</si>
  <si>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</si>
  <si>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</si>
  <si>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</si>
  <si>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</si>
  <si>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</si>
  <si>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</si>
  <si>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</si>
  <si>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</si>
  <si>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</si>
  <si>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</si>
  <si>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</si>
  <si>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</si>
  <si>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</si>
  <si>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</si>
  <si>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</si>
  <si>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</si>
  <si>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</si>
  <si>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</si>
  <si>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</si>
  <si>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</si>
  <si>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</si>
  <si>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</si>
  <si>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</si>
  <si>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</si>
  <si>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</si>
  <si>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</si>
  <si>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</si>
  <si>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</si>
  <si>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</si>
  <si>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</si>
  <si>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</si>
  <si>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</si>
  <si>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</si>
  <si>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</si>
  <si>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</si>
  <si>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</si>
  <si>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</si>
  <si>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</si>
  <si>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</si>
  <si>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</si>
  <si>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</si>
  <si>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</si>
  <si>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</si>
  <si>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</si>
  <si>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</si>
  <si>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</si>
  <si>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</si>
  <si>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</si>
  <si>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</si>
  <si>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</si>
  <si>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</si>
  <si>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</si>
  <si>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</si>
  <si>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</si>
  <si>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</si>
  <si>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</si>
  <si>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</si>
  <si>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</si>
  <si>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</si>
  <si>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</si>
  <si>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</si>
  <si>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</si>
  <si>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</si>
  <si>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</si>
  <si>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</si>
  <si>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</si>
  <si>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</si>
  <si>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</si>
  <si>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</si>
  <si>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</si>
  <si>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</si>
  <si>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</si>
  <si>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</si>
  <si>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</si>
  <si>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</si>
  <si>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</si>
  <si>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</si>
  <si>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</si>
  <si>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</si>
  <si>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</si>
  <si>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</si>
  <si>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</si>
  <si>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</si>
  <si>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</si>
  <si>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</si>
  <si>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</si>
  <si>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</si>
  <si>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</si>
  <si>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</si>
  <si>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</si>
  <si>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</si>
  <si>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</si>
  <si>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</si>
  <si>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</si>
  <si>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</si>
  <si>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</si>
  <si>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</si>
  <si>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</si>
  <si>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</si>
  <si>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</si>
  <si>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</si>
  <si>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</si>
  <si>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</si>
  <si>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</si>
  <si>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</si>
  <si>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</si>
  <si>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</si>
  <si>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</si>
  <si>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</si>
  <si>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</si>
  <si>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</si>
  <si>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</si>
  <si>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</si>
  <si>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</si>
  <si>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</si>
  <si>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</si>
  <si>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</si>
  <si>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</si>
  <si>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</si>
  <si>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</si>
  <si>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</si>
  <si>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</si>
  <si>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</si>
  <si>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</si>
  <si>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</si>
  <si>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</si>
  <si>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</si>
  <si>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</si>
  <si>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</si>
  <si>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</si>
  <si>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</si>
  <si>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</si>
  <si>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</si>
  <si>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</si>
  <si>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</si>
  <si>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</si>
  <si>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</si>
  <si>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</si>
  <si>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</si>
  <si>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</si>
  <si>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</si>
  <si>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</si>
  <si>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</si>
  <si>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</si>
  <si>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</si>
  <si>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</si>
  <si>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</si>
  <si>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</si>
  <si>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</si>
  <si>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</si>
  <si>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</si>
  <si>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</si>
  <si>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</si>
  <si>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</si>
  <si>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</si>
  <si>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</si>
  <si>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</si>
  <si>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</si>
  <si>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</si>
  <si>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</si>
  <si>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</si>
  <si>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</si>
  <si>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</si>
  <si>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</si>
  <si>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</si>
  <si>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</si>
  <si>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</si>
  <si>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</si>
  <si>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</si>
  <si>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</si>
  <si>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</si>
  <si>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</si>
  <si>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</si>
  <si>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</si>
  <si>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</si>
  <si>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</si>
  <si>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</si>
  <si>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</si>
  <si>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</si>
  <si>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</si>
  <si>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</si>
  <si>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</si>
  <si>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</si>
  <si>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</si>
  <si>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</si>
  <si>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</si>
  <si>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</si>
  <si>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</si>
  <si>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</si>
  <si>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</si>
  <si>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</si>
  <si>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</si>
  <si>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</si>
  <si>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</si>
  <si>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</si>
  <si>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</si>
  <si>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</si>
  <si>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</si>
  <si>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</si>
  <si>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</si>
  <si>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</si>
  <si>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</si>
  <si>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</si>
  <si>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</si>
  <si>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</si>
  <si>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</si>
  <si>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</si>
  <si>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</si>
  <si>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</si>
  <si>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</si>
  <si>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</si>
  <si>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</si>
  <si>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</si>
  <si>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</si>
  <si>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</si>
  <si>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</si>
  <si>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</si>
  <si>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</si>
  <si>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</si>
  <si>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</si>
  <si>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</si>
  <si>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</si>
  <si>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</si>
  <si>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</si>
  <si>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</si>
  <si>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</si>
  <si>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</si>
  <si>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</si>
  <si>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</si>
  <si>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</si>
  <si>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</si>
  <si>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</si>
  <si>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</si>
  <si>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</si>
  <si>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</si>
  <si>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</si>
  <si>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</si>
  <si>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</si>
  <si>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</si>
  <si>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</si>
  <si>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</si>
  <si>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</si>
  <si>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</si>
  <si>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</si>
  <si>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</si>
  <si>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</si>
  <si>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</si>
  <si>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</si>
  <si>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</si>
  <si>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</si>
  <si>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</si>
  <si>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</si>
  <si>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</si>
  <si>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</si>
  <si>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</si>
  <si>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</si>
  <si>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</si>
  <si>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</si>
  <si>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</si>
  <si>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</si>
  <si>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</si>
  <si>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</si>
  <si>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</si>
  <si>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</si>
  <si>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</si>
  <si>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</si>
  <si>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</si>
  <si>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</si>
  <si>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</si>
  <si>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</si>
  <si>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</si>
  <si>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</si>
  <si>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</si>
  <si>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</si>
  <si>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</si>
  <si>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</si>
  <si>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</si>
  <si>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</si>
  <si>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</si>
  <si>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</si>
  <si>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</si>
  <si>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</si>
  <si>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</si>
  <si>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</si>
  <si>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</si>
  <si>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</si>
  <si>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</si>
  <si>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</si>
  <si>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</si>
  <si>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</si>
  <si>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</si>
  <si>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</si>
  <si>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</si>
  <si>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</si>
  <si>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</si>
  <si>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</si>
  <si>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</si>
  <si>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</si>
  <si>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</si>
  <si>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</si>
  <si>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</si>
  <si>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</si>
  <si>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</si>
  <si>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</si>
  <si>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</si>
  <si>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</si>
  <si>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</si>
  <si>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</si>
  <si>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</si>
  <si>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</si>
  <si>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</si>
  <si>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</si>
  <si>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</si>
  <si>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</si>
  <si>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</si>
  <si>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</si>
  <si>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</si>
  <si>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</si>
  <si>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</si>
  <si>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</si>
  <si>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</si>
  <si>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</si>
  <si>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</si>
  <si>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</si>
  <si>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</si>
  <si>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</si>
  <si>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</si>
  <si>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</si>
  <si>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</si>
  <si>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</si>
  <si>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</si>
  <si>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</si>
  <si>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</si>
  <si>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</si>
  <si>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</si>
  <si>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</si>
  <si>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</si>
  <si>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</si>
  <si>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</si>
  <si>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</si>
  <si>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</si>
  <si>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</si>
  <si>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</si>
  <si>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</si>
  <si>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</si>
  <si>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</si>
  <si>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</si>
  <si>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</si>
  <si>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</si>
  <si>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</si>
  <si>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</si>
  <si>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</si>
  <si>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</si>
  <si>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</si>
  <si>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</si>
  <si>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</si>
  <si>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</si>
  <si>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</si>
  <si>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</si>
  <si>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</si>
  <si>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</si>
  <si>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</si>
  <si>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</si>
  <si>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</si>
  <si>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</si>
  <si>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</si>
  <si>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</si>
  <si>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</si>
  <si>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</si>
  <si>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</si>
  <si>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</si>
  <si>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</si>
  <si>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</si>
  <si>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</si>
  <si>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</si>
  <si>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</si>
  <si>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</si>
  <si>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</si>
  <si>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</si>
  <si>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</si>
  <si>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</si>
  <si>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</si>
  <si>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</si>
  <si>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</si>
  <si>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</si>
  <si>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</si>
  <si>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</si>
  <si>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</si>
  <si>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</si>
  <si>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</si>
  <si>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</si>
  <si>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</si>
  <si>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</si>
  <si>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</si>
  <si>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</si>
  <si>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</si>
  <si>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</si>
  <si>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</si>
  <si>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</si>
  <si>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</si>
  <si>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</si>
  <si>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</si>
  <si>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</si>
  <si>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</si>
  <si>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</si>
  <si>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</si>
  <si>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</si>
  <si>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</si>
  <si>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</si>
  <si>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</si>
  <si>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</si>
  <si>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</si>
  <si>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</si>
  <si>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</si>
  <si>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</si>
  <si>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</si>
  <si>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</si>
  <si>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</si>
  <si>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</si>
  <si>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</si>
  <si>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</si>
  <si>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</si>
  <si>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</si>
  <si>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</si>
  <si>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</si>
  <si>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</si>
  <si>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</si>
  <si>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</si>
  <si>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</si>
  <si>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</si>
  <si>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</si>
  <si>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</si>
  <si>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</si>
  <si>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</si>
  <si>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</si>
  <si>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</si>
  <si>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</si>
  <si>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</si>
  <si>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</si>
  <si>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</si>
  <si>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</si>
  <si>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</si>
  <si>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</si>
  <si>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</si>
  <si>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</si>
  <si>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</si>
  <si>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</si>
  <si>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</si>
  <si>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</si>
  <si>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</si>
  <si>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</si>
  <si>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</si>
  <si>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</si>
  <si>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</si>
  <si>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</si>
  <si>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</si>
  <si>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</si>
  <si>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</si>
  <si>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</si>
  <si>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</si>
  <si>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</si>
  <si>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</si>
  <si>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</si>
  <si>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</si>
  <si>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</si>
  <si>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</si>
  <si>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</si>
  <si>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</si>
  <si>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</si>
  <si>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</si>
  <si>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</si>
  <si>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</si>
  <si>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</si>
  <si>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</si>
  <si>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</si>
  <si>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</si>
  <si>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</si>
  <si>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</si>
  <si>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</si>
  <si>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</si>
  <si>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</si>
  <si>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</si>
  <si>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</si>
  <si>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</si>
  <si>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</si>
  <si>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</si>
  <si>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</si>
  <si>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</si>
  <si>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</si>
  <si>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</si>
  <si>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</si>
  <si>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</si>
  <si>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</si>
  <si>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</si>
  <si>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</si>
  <si>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</si>
  <si>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</si>
  <si>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</si>
  <si>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</si>
  <si>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</si>
  <si>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</si>
  <si>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</si>
  <si>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</si>
  <si>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</si>
  <si>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</si>
  <si>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</si>
  <si>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</si>
  <si>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</si>
  <si>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</si>
  <si>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</si>
  <si>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</si>
  <si>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</si>
  <si>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</si>
  <si>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</si>
  <si>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</si>
  <si>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</si>
  <si>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</si>
  <si>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</si>
  <si>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</si>
  <si>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</si>
  <si>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</si>
  <si>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</si>
  <si>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</si>
  <si>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</si>
  <si>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</si>
  <si>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</si>
  <si>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</si>
  <si>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</si>
  <si>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</si>
  <si>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</si>
  <si>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</si>
  <si>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</si>
  <si>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</si>
  <si>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</si>
  <si>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</si>
  <si>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</si>
  <si>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</si>
  <si>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</si>
  <si>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</si>
  <si>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</si>
  <si>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</si>
  <si>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</si>
  <si>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</si>
  <si>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</si>
  <si>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</si>
  <si>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</si>
  <si>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</si>
  <si>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</si>
  <si>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</si>
  <si>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</si>
  <si>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</si>
  <si>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</si>
  <si>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</si>
  <si>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</si>
  <si>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</si>
  <si>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</si>
  <si>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</si>
  <si>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</si>
  <si>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</si>
  <si>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</si>
  <si>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</si>
  <si>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</si>
  <si>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</si>
  <si>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</si>
  <si>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</si>
  <si>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</si>
  <si>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</si>
  <si>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</si>
  <si>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</si>
  <si>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</si>
  <si>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</si>
  <si>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</si>
  <si>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</si>
  <si>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</si>
  <si>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</si>
  <si>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</si>
  <si>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</si>
  <si>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</si>
  <si>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</si>
  <si>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</si>
  <si>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</si>
  <si>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</si>
  <si>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</si>
  <si>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</si>
  <si>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</si>
  <si>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</si>
  <si>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</si>
  <si>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</si>
  <si>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</si>
  <si>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</si>
  <si>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</si>
  <si>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</si>
  <si>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</si>
  <si>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</si>
  <si>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</si>
  <si>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</si>
  <si>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</si>
  <si>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</si>
  <si>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</si>
  <si>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</si>
  <si>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</si>
  <si>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</si>
  <si>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</si>
  <si>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</si>
  <si>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</si>
  <si>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</si>
  <si>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</si>
  <si>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</si>
  <si>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</si>
  <si>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</si>
  <si>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</si>
  <si>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</si>
  <si>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</si>
  <si>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</si>
  <si>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</si>
  <si>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</si>
  <si>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</si>
  <si>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</si>
  <si>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</si>
  <si>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</si>
  <si>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</si>
  <si>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</si>
  <si>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</si>
  <si>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</si>
  <si>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</si>
  <si>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</si>
  <si>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</si>
  <si>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</si>
  <si>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</si>
  <si>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</si>
  <si>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</si>
  <si>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</si>
  <si>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</si>
  <si>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</si>
  <si>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</si>
  <si>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</si>
  <si>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</si>
  <si>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</si>
  <si>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</si>
  <si>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</si>
  <si>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</si>
  <si>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</si>
  <si>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</si>
  <si>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</si>
  <si>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</si>
  <si>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</si>
  <si>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</si>
  <si>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</si>
  <si>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</si>
  <si>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</si>
  <si>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</si>
  <si>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</si>
  <si>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</si>
  <si>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</si>
  <si>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</si>
  <si>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</si>
  <si>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</si>
  <si>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</si>
  <si>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</si>
  <si>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</si>
  <si>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</si>
  <si>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</si>
  <si>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</si>
  <si>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</si>
  <si>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</si>
  <si>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</si>
  <si>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</si>
  <si>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</si>
  <si>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</si>
  <si>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</si>
  <si>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</si>
  <si>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</si>
  <si>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</si>
  <si>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</si>
  <si>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</si>
  <si>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</si>
  <si>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</si>
  <si>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</si>
  <si>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</si>
  <si>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</si>
  <si>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</si>
  <si>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</si>
  <si>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</si>
  <si>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</si>
  <si>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</si>
  <si>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</si>
  <si>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</si>
  <si>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</si>
  <si>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</si>
  <si>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</si>
  <si>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</si>
  <si>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</si>
  <si>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</si>
  <si>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</si>
  <si>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</si>
  <si>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</si>
  <si>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</si>
  <si>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</si>
  <si>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</si>
  <si>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</si>
  <si>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</si>
  <si>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</si>
  <si>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</si>
  <si>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</si>
  <si>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</si>
  <si>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</si>
  <si>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</si>
  <si>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</si>
  <si>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</si>
  <si>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</si>
  <si>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</si>
  <si>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</si>
  <si>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</si>
  <si>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</si>
  <si>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</si>
  <si>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</si>
  <si>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</si>
  <si>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</si>
  <si>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</si>
  <si>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</si>
  <si>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</si>
  <si>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</si>
  <si>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</si>
  <si>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</si>
  <si>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</si>
  <si>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</si>
  <si>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</si>
  <si>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</si>
  <si>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</si>
  <si>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</si>
  <si>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</si>
  <si>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</si>
  <si>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</si>
  <si>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</si>
  <si>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</si>
  <si>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</si>
  <si>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</si>
  <si>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</si>
  <si>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</si>
  <si>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</si>
  <si>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</si>
  <si>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</si>
  <si>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</si>
  <si>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</si>
  <si>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</si>
  <si>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</si>
  <si>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</si>
  <si>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</si>
  <si>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</si>
  <si>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</si>
  <si>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</si>
  <si>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</si>
  <si>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</si>
  <si>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</si>
  <si>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</si>
  <si>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</si>
  <si>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</si>
  <si>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</si>
  <si>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</si>
  <si>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</si>
  <si>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</si>
  <si>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</si>
  <si>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</si>
  <si>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</si>
  <si>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</si>
  <si>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</si>
  <si>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</si>
  <si>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</si>
  <si>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</si>
  <si>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</si>
  <si>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</si>
  <si>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</si>
  <si>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</si>
  <si>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</si>
  <si>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</si>
  <si>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</si>
  <si>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</si>
  <si>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</si>
  <si>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</si>
  <si>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</si>
  <si>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</si>
  <si>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</si>
  <si>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</si>
  <si>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</si>
  <si>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</si>
  <si>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</si>
  <si>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</si>
  <si>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</si>
  <si>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</si>
  <si>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</si>
  <si>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</si>
  <si>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</si>
  <si>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</si>
  <si>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</si>
  <si>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</si>
  <si>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</si>
  <si>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</si>
  <si>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</si>
  <si>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</si>
  <si>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</si>
  <si>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</si>
  <si>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</si>
  <si>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</si>
  <si>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</si>
  <si>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</si>
  <si>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</si>
  <si>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</si>
  <si>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</si>
  <si>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</si>
  <si>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</si>
  <si>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</si>
  <si>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</si>
  <si>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</si>
  <si>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</si>
  <si>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</si>
  <si>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</si>
  <si>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</si>
  <si>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</si>
  <si>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</si>
  <si>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</si>
  <si>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</si>
  <si>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</si>
  <si>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</si>
  <si>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</si>
  <si>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</si>
  <si>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</si>
  <si>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</si>
  <si>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</si>
  <si>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</si>
  <si>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</si>
  <si>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</si>
  <si>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</si>
  <si>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</si>
  <si>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</si>
  <si>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</si>
  <si>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</si>
  <si>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</si>
  <si>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</si>
  <si>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</si>
  <si>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</si>
  <si>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</si>
  <si>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</si>
  <si>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</si>
  <si>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</si>
  <si>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</si>
  <si>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</si>
  <si>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</si>
  <si>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</si>
  <si>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</si>
  <si>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</si>
  <si>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</si>
  <si>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</si>
  <si>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</si>
  <si>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</si>
  <si>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</si>
  <si>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</si>
  <si>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</si>
  <si>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</si>
  <si>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</si>
  <si>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</si>
  <si>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</si>
  <si>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</si>
  <si>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</si>
  <si>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</si>
  <si>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</si>
  <si>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</si>
  <si>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</si>
  <si>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</si>
  <si>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</si>
  <si>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</si>
  <si>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</si>
  <si>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</si>
  <si>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</si>
  <si>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</si>
  <si>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</si>
  <si>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</si>
  <si>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</si>
  <si>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</si>
  <si>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</si>
  <si>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</si>
  <si>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</si>
  <si>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</si>
  <si>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</si>
  <si>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</si>
  <si>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</si>
  <si>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</si>
  <si>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</si>
  <si>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</si>
  <si>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</si>
  <si>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</si>
  <si>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</si>
  <si>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</si>
  <si>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</si>
  <si>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</si>
  <si>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</si>
  <si>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</si>
  <si>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</si>
  <si>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</si>
  <si>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</si>
  <si>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</si>
  <si>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</si>
  <si>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</si>
  <si>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</si>
  <si>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</si>
  <si>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</si>
  <si>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</si>
  <si>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</si>
  <si>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</si>
  <si>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</si>
  <si>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</si>
  <si>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</si>
  <si>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</si>
  <si>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</si>
  <si>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</si>
  <si>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</si>
  <si>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</si>
  <si>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</si>
  <si>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</si>
  <si>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</si>
  <si>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</si>
  <si>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</si>
  <si>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</si>
  <si>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</si>
  <si>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</si>
  <si>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</si>
  <si>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</si>
  <si>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</si>
  <si>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</si>
  <si>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</si>
  <si>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</si>
  <si>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</si>
  <si>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</si>
  <si>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</si>
  <si>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</si>
  <si>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</si>
  <si>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</si>
  <si>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</si>
  <si>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</si>
  <si>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</si>
  <si>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</si>
  <si>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</si>
  <si>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</si>
  <si>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</si>
  <si>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</si>
  <si>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</si>
  <si>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</si>
  <si>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</si>
  <si>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</si>
  <si>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</si>
  <si>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</si>
  <si>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</si>
  <si>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</si>
  <si>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</si>
  <si>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</si>
  <si>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</si>
  <si>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</si>
  <si>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</si>
  <si>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</si>
  <si>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</si>
  <si>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</si>
  <si>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</si>
  <si>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</si>
  <si>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</si>
  <si>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</si>
  <si>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</si>
  <si>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</si>
  <si>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</si>
  <si>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</si>
  <si>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</si>
  <si>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</si>
  <si>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</si>
  <si>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</si>
  <si>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</si>
  <si>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</si>
  <si>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</si>
  <si>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</si>
  <si>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</si>
  <si>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</si>
  <si>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</si>
  <si>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</si>
  <si>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</si>
  <si>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</si>
  <si>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</si>
  <si>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</si>
  <si>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</si>
  <si>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</si>
  <si>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</si>
  <si>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</si>
  <si>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</si>
  <si>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</si>
  <si>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</si>
  <si>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</si>
  <si>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</si>
  <si>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</si>
  <si>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</si>
  <si>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</si>
  <si>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</si>
  <si>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</si>
  <si>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</si>
  <si>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</si>
  <si>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</si>
  <si>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</si>
  <si>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</si>
  <si>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</si>
  <si>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</si>
  <si>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</si>
  <si>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</si>
  <si>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</si>
  <si>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</si>
  <si>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</si>
  <si>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</si>
  <si>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</si>
  <si>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</si>
  <si>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</si>
  <si>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</si>
  <si>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</si>
  <si>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</si>
  <si>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</si>
  <si>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</si>
  <si>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</si>
  <si>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</si>
  <si>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</si>
  <si>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</si>
  <si>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</si>
  <si>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</si>
  <si>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</si>
  <si>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</si>
  <si>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</si>
  <si>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</si>
  <si>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</si>
  <si>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</si>
  <si>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</si>
  <si>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</si>
  <si>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</si>
  <si>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</si>
  <si>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</si>
  <si>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</si>
  <si>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</si>
  <si>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</si>
  <si>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</si>
  <si>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</si>
  <si>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</si>
  <si>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</si>
  <si>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</si>
  <si>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</si>
  <si>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</si>
  <si>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</si>
  <si>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</si>
  <si>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</si>
  <si>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</si>
  <si>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</si>
  <si>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</si>
  <si>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</si>
  <si>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</si>
  <si>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</si>
  <si>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</si>
  <si>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</si>
  <si>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</si>
  <si>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</si>
  <si>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</si>
  <si>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</si>
  <si>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</si>
  <si>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</si>
  <si>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</si>
  <si>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</si>
  <si>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</si>
  <si>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</si>
  <si>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</si>
  <si>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</si>
  <si>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</si>
  <si>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</si>
  <si>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</si>
  <si>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</si>
  <si>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</si>
  <si>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</si>
  <si>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</si>
  <si>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</si>
  <si>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</si>
  <si>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</si>
  <si>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</si>
  <si>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</si>
  <si>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</si>
  <si>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</si>
  <si>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</si>
  <si>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</si>
  <si>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</si>
  <si>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</si>
  <si>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</si>
  <si>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</si>
  <si>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</si>
  <si>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</si>
  <si>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</si>
  <si>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</si>
  <si>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</si>
  <si>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</si>
  <si>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</si>
  <si>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</si>
  <si>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</si>
  <si>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</si>
  <si>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</si>
  <si>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</si>
  <si>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</si>
  <si>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</si>
  <si>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</si>
  <si>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</si>
  <si>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</si>
  <si>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</si>
  <si>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</si>
  <si>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</si>
  <si>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</si>
  <si>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</si>
  <si>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</si>
  <si>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</si>
  <si>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</si>
  <si>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</si>
  <si>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</si>
  <si>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</si>
  <si>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</si>
  <si>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</si>
  <si>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</si>
  <si>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</si>
  <si>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</si>
  <si>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</si>
  <si>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</si>
  <si>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</si>
  <si>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</si>
  <si>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</si>
  <si>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</si>
  <si>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</si>
  <si>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</si>
  <si>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</si>
  <si>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</si>
  <si>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</si>
  <si>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</si>
  <si>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</si>
  <si>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</si>
  <si>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</si>
  <si>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</si>
  <si>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</si>
  <si>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</si>
  <si>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</si>
  <si>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</si>
  <si>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</si>
  <si>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</si>
  <si>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</si>
  <si>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</si>
  <si>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</si>
  <si>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</si>
  <si>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</si>
  <si>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</si>
  <si>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</si>
  <si>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</si>
  <si>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</si>
  <si>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</si>
  <si>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</si>
  <si>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</si>
  <si>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</si>
  <si>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</si>
  <si>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</si>
  <si>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</si>
  <si>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</si>
  <si>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</si>
  <si>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</si>
  <si>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</si>
  <si>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</si>
  <si>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</si>
  <si>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</si>
  <si>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</si>
  <si>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</si>
  <si>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</si>
  <si>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</si>
  <si>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</si>
  <si>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</si>
  <si>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</si>
  <si>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</si>
  <si>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</si>
  <si>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</si>
  <si>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</si>
  <si>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</si>
  <si>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</si>
  <si>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</si>
  <si>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</si>
  <si>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</si>
  <si>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</si>
  <si>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</si>
  <si>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</si>
  <si>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</si>
  <si>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</si>
  <si>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</si>
  <si>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</si>
  <si>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</si>
  <si>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</si>
  <si>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</si>
  <si>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</si>
  <si>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</si>
  <si>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</si>
  <si>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</si>
  <si>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</si>
  <si>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</si>
  <si>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</si>
  <si>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</si>
  <si>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</si>
  <si>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</si>
  <si>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</si>
  <si>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</si>
  <si>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</si>
  <si>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</si>
  <si>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</si>
  <si>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</si>
  <si>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</si>
  <si>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</si>
  <si>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</si>
  <si>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</si>
  <si>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</si>
  <si>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</si>
  <si>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</si>
  <si>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</si>
  <si>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</si>
  <si>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</si>
  <si>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</si>
  <si>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</si>
  <si>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</si>
  <si>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</si>
  <si>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</si>
  <si>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</si>
  <si>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</si>
  <si>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</si>
  <si>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</si>
  <si>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</si>
  <si>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</si>
  <si>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</si>
  <si>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</si>
  <si>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</si>
  <si>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</si>
  <si>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</si>
  <si>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</si>
  <si>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</si>
  <si>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</si>
  <si>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</si>
  <si>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</si>
  <si>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</si>
  <si>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</si>
  <si>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</si>
  <si>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</si>
  <si>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</si>
  <si>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</si>
  <si>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</si>
  <si>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</si>
  <si>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</si>
  <si>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</si>
  <si>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</si>
  <si>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</si>
  <si>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</si>
  <si>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</si>
  <si>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</si>
  <si>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</si>
  <si>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</si>
  <si>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</si>
  <si>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</si>
  <si>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</si>
  <si>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</si>
  <si>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</si>
  <si>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</si>
  <si>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</si>
  <si>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</si>
  <si>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</si>
  <si>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</si>
  <si>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</si>
  <si>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</si>
  <si>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</si>
  <si>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</si>
  <si>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</si>
  <si>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</si>
  <si>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</si>
  <si>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</si>
  <si>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</si>
  <si>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</si>
  <si>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</si>
  <si>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</si>
  <si>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</si>
  <si>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</si>
  <si>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</si>
  <si>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</si>
  <si>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</si>
  <si>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</si>
  <si>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</si>
  <si>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</si>
  <si>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</si>
  <si>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</si>
  <si>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</si>
  <si>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</si>
  <si>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</si>
  <si>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</si>
  <si>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</si>
  <si>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</si>
  <si>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</si>
  <si>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</si>
  <si>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</si>
  <si>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</si>
  <si>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</si>
  <si>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</si>
  <si>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</si>
  <si>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</si>
  <si>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</si>
  <si>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</si>
  <si>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</si>
  <si>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</si>
  <si>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</si>
  <si>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</si>
  <si>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</si>
  <si>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</si>
  <si>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</si>
  <si>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</si>
  <si>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</si>
  <si>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</si>
  <si>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</si>
  <si>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</si>
  <si>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</si>
  <si>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</si>
  <si>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</si>
  <si>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</si>
  <si>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</si>
  <si>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</si>
  <si>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</si>
  <si>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</si>
  <si>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</si>
  <si>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</si>
  <si>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</si>
  <si>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</si>
  <si>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</si>
  <si>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</si>
  <si>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</si>
  <si>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</si>
  <si>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</si>
  <si>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</si>
  <si>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</si>
  <si>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</si>
  <si>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</si>
  <si>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</si>
  <si>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</si>
  <si>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</si>
  <si>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</si>
  <si>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</si>
  <si>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</si>
  <si>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</si>
  <si>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</si>
  <si>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</si>
  <si>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</si>
  <si>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</si>
  <si>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</si>
  <si>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</si>
  <si>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</si>
  <si>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</si>
  <si>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</si>
  <si>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</si>
  <si>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</si>
  <si>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</si>
  <si>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</si>
  <si>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</si>
  <si>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</si>
  <si>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</si>
  <si>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</si>
  <si>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</si>
  <si>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</si>
  <si>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</si>
  <si>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</si>
  <si>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</si>
  <si>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</si>
  <si>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</si>
  <si>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</si>
  <si>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</si>
  <si>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</si>
  <si>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</si>
  <si>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</si>
  <si>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</si>
  <si>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</si>
  <si>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</si>
  <si>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</si>
  <si>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</si>
  <si>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</si>
  <si>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</si>
  <si>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</si>
  <si>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</si>
  <si>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</si>
  <si>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</si>
  <si>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</si>
  <si>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</si>
  <si>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</si>
  <si>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</si>
  <si>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</si>
  <si>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</si>
  <si>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</si>
  <si>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</si>
  <si>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</si>
  <si>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</si>
  <si>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</si>
  <si>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</si>
  <si>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</si>
  <si>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</si>
  <si>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</si>
  <si>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</si>
  <si>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</si>
  <si>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</si>
  <si>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</si>
  <si>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</si>
  <si>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</si>
  <si>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</si>
  <si>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</si>
  <si>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</si>
  <si>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</si>
  <si>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</si>
  <si>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</si>
  <si>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</si>
  <si>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</si>
  <si>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</si>
  <si>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</si>
  <si>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</si>
  <si>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</si>
  <si>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</si>
  <si>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</si>
  <si>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</si>
  <si>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</si>
  <si>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</si>
  <si>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</si>
  <si>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</si>
  <si>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</si>
  <si>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</si>
  <si>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</si>
  <si>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</si>
  <si>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</si>
  <si>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</si>
  <si>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</si>
  <si>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</si>
  <si>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</si>
  <si>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</si>
  <si>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</si>
  <si>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</si>
  <si>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</si>
  <si>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</si>
  <si>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</si>
  <si>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</si>
  <si>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</si>
  <si>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</si>
  <si>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</si>
  <si>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</si>
  <si>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</si>
  <si>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</si>
  <si>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</si>
  <si>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</si>
  <si>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</si>
  <si>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</si>
  <si>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</si>
  <si>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</si>
  <si>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</si>
  <si>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</si>
  <si>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</si>
  <si>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</si>
  <si>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</si>
  <si>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</si>
  <si>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</si>
  <si>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</si>
  <si>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</si>
  <si>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</si>
  <si>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</si>
  <si>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</si>
  <si>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</si>
  <si>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</si>
  <si>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</si>
  <si>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</si>
  <si>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</si>
  <si>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</si>
  <si>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</si>
  <si>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</si>
  <si>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</si>
  <si>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</si>
  <si>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</si>
  <si>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</si>
  <si>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</si>
  <si>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</si>
  <si>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</si>
  <si>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</si>
  <si>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</si>
  <si>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</si>
  <si>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</si>
  <si>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</si>
  <si>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</si>
  <si>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</si>
  <si>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</si>
  <si>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</si>
  <si>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</si>
  <si>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</si>
  <si>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</si>
  <si>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</si>
  <si>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</si>
  <si>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</si>
  <si>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</si>
  <si>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</si>
  <si>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</si>
  <si>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</si>
  <si>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</si>
  <si>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</si>
  <si>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</si>
  <si>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</si>
  <si>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</si>
  <si>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</si>
  <si>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</si>
  <si>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</si>
  <si>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</si>
  <si>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</si>
  <si>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</si>
  <si>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</si>
  <si>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</si>
  <si>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</si>
  <si>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</si>
  <si>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</si>
  <si>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</si>
  <si>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</si>
  <si>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</si>
  <si>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</si>
  <si>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</si>
  <si>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</si>
  <si>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</si>
  <si>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</si>
  <si>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</si>
  <si>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</si>
  <si>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</si>
  <si>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</si>
  <si>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</si>
  <si>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</si>
  <si>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</si>
  <si>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</si>
  <si>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</si>
  <si>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</si>
  <si>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</si>
  <si>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</si>
  <si>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</si>
  <si>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</si>
  <si>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</si>
  <si>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</si>
  <si>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</si>
  <si>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</si>
  <si>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</si>
  <si>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</si>
  <si>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</si>
  <si>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</si>
  <si>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</si>
  <si>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</si>
  <si>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</si>
  <si>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</si>
  <si>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</si>
  <si>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</si>
  <si>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</si>
  <si>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</si>
  <si>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</si>
  <si>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</si>
  <si>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</si>
  <si>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</si>
  <si>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</si>
  <si>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</si>
  <si>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</si>
  <si>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</si>
  <si>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</si>
  <si>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</si>
  <si>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</si>
  <si>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</si>
  <si>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</si>
  <si>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</si>
  <si>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</si>
  <si>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</si>
  <si>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</si>
  <si>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</si>
  <si>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</si>
  <si>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</si>
  <si>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</si>
  <si>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</si>
  <si>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</si>
  <si>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</si>
  <si>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</si>
  <si>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</si>
  <si>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</si>
  <si>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</si>
  <si>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</si>
  <si>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</si>
  <si>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</si>
  <si>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</si>
  <si>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</si>
  <si>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</si>
  <si>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</si>
  <si>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</si>
  <si>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</si>
  <si>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</si>
  <si>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</si>
  <si>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</si>
  <si>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</si>
  <si>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</si>
  <si>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</si>
  <si>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</si>
  <si>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</si>
  <si>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</si>
  <si>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</si>
  <si>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</si>
  <si>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</si>
  <si>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</si>
  <si>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</si>
  <si>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</si>
  <si>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</si>
  <si>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</si>
  <si>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</si>
  <si>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</si>
  <si>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</si>
  <si>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</si>
  <si>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</si>
  <si>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</si>
  <si>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</si>
  <si>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</si>
  <si>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</si>
  <si>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</si>
  <si>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</si>
  <si>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</si>
  <si>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</si>
  <si>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</si>
  <si>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</si>
  <si>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</si>
  <si>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</si>
  <si>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</si>
  <si>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</si>
  <si>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</si>
  <si>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</si>
  <si>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</si>
  <si>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</si>
  <si>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</si>
  <si>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</si>
  <si>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</si>
  <si>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</si>
  <si>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</si>
  <si>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</si>
  <si>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</si>
  <si>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</si>
  <si>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</si>
  <si>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</si>
  <si>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</si>
  <si>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</si>
  <si>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</si>
  <si>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</si>
  <si>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</si>
  <si>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</si>
  <si>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</si>
  <si>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</si>
  <si>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</si>
  <si>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</si>
  <si>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</si>
  <si>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</si>
  <si>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</si>
  <si>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</si>
  <si>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</si>
  <si>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</si>
  <si>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</si>
  <si>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</si>
  <si>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</si>
  <si>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</si>
  <si>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</si>
  <si>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</si>
  <si>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</si>
  <si>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</si>
  <si>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</si>
  <si>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</si>
  <si>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</si>
  <si>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</si>
  <si>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</si>
  <si>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</si>
  <si>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</si>
  <si>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</si>
  <si>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</si>
  <si>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</si>
  <si>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</si>
  <si>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</si>
  <si>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</si>
  <si>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</si>
  <si>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</si>
  <si>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</si>
  <si>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</si>
  <si>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</si>
  <si>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</si>
  <si>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</si>
  <si>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</si>
  <si>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</si>
  <si>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</si>
  <si>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</si>
  <si>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</si>
  <si>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</si>
  <si>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</si>
  <si>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</si>
  <si>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</si>
  <si>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</si>
  <si>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</si>
  <si>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</si>
  <si>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</si>
  <si>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</si>
  <si>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</si>
  <si>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</si>
  <si>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</si>
  <si>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</si>
  <si>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</si>
  <si>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</si>
  <si>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</si>
  <si>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</si>
  <si>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</si>
  <si>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</si>
  <si>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</si>
  <si>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</si>
  <si>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</si>
  <si>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</si>
  <si>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</si>
  <si>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</si>
  <si>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</si>
  <si>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</si>
  <si>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</si>
  <si>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</si>
  <si>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</si>
  <si>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</si>
  <si>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</si>
  <si>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</si>
  <si>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</si>
  <si>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</si>
  <si>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</si>
  <si>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</si>
  <si>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</si>
  <si>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</si>
  <si>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</si>
  <si>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</si>
  <si>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</si>
  <si>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</si>
  <si>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</si>
  <si>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</si>
  <si>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</si>
  <si>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</si>
  <si>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</si>
  <si>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</si>
  <si>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</si>
  <si>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</si>
  <si>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</si>
  <si>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</si>
  <si>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</si>
  <si>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</si>
  <si>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</si>
  <si>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</si>
  <si>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</si>
  <si>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</si>
  <si>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</si>
  <si>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</si>
  <si>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</si>
  <si>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</si>
  <si>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</si>
  <si>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</si>
  <si>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</si>
  <si>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</si>
  <si>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</si>
  <si>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</si>
  <si>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</si>
  <si>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</si>
  <si>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</si>
  <si>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</si>
  <si>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</si>
  <si>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</si>
  <si>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</si>
  <si>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</si>
  <si>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</si>
  <si>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</si>
  <si>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</si>
  <si>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</si>
  <si>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</si>
  <si>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</si>
  <si>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</si>
  <si>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</si>
  <si>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</si>
  <si>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</si>
  <si>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</si>
  <si>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</si>
  <si>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</si>
  <si>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</si>
  <si>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</si>
  <si>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</si>
  <si>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</si>
  <si>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</si>
  <si>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</si>
  <si>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</si>
  <si>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</si>
  <si>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</si>
  <si>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</si>
  <si>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</si>
  <si>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</si>
  <si>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</si>
  <si>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</si>
  <si>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</si>
  <si>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</si>
  <si>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</si>
  <si>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</si>
  <si>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</si>
  <si>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</si>
  <si>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</si>
  <si>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</si>
  <si>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</si>
  <si>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</si>
  <si>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</si>
  <si>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</si>
  <si>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</si>
  <si>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</si>
  <si>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</si>
  <si>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</si>
  <si>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</si>
  <si>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</si>
  <si>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</si>
  <si>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</si>
  <si>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</si>
  <si>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</si>
  <si>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</si>
  <si>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</si>
  <si>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</si>
  <si>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</si>
  <si>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</si>
  <si>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</si>
  <si>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</si>
  <si>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</si>
  <si>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</si>
  <si>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</si>
  <si>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</si>
  <si>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</si>
  <si>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</si>
  <si>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</si>
  <si>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</si>
  <si>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</si>
  <si>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</si>
  <si>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</si>
  <si>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</si>
  <si>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</si>
  <si>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</si>
  <si>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</si>
  <si>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</si>
  <si>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</si>
  <si>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</si>
  <si>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</si>
  <si>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</si>
  <si>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</si>
  <si>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</si>
  <si>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</si>
  <si>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</si>
  <si>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</si>
  <si>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</si>
  <si>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</si>
  <si>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</si>
  <si>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</si>
  <si>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</si>
  <si>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</si>
  <si>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</si>
  <si>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</si>
  <si>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</si>
  <si>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</si>
  <si>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</si>
  <si>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</si>
  <si>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</si>
  <si>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</si>
  <si>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</si>
  <si>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</si>
  <si>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</si>
  <si>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</si>
  <si>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</si>
  <si>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</si>
  <si>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</si>
  <si>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</si>
  <si>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</si>
  <si>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</si>
  <si>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</si>
  <si>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</si>
  <si>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</si>
  <si>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</si>
  <si>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</si>
  <si>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</si>
  <si>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</si>
  <si>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</si>
  <si>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</si>
  <si>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</si>
  <si>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</si>
  <si>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</si>
  <si>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</si>
  <si>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</si>
  <si>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</si>
  <si>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</si>
  <si>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</si>
  <si>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</si>
  <si>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</si>
  <si>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</si>
  <si>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</si>
  <si>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</si>
  <si>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</si>
  <si>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</si>
  <si>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</si>
  <si>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</si>
  <si>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</si>
  <si>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</si>
  <si>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</si>
  <si>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</si>
  <si>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</si>
  <si>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</si>
  <si>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</si>
  <si>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</si>
  <si>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</si>
  <si>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</si>
  <si>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</si>
  <si>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</si>
  <si>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</si>
  <si>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</si>
  <si>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</si>
  <si>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</si>
  <si>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</si>
  <si>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</si>
  <si>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</si>
  <si>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</si>
  <si>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</si>
  <si>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</si>
  <si>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</si>
  <si>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</si>
  <si>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</si>
  <si>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</si>
  <si>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</si>
  <si>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</si>
  <si>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</si>
  <si>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</si>
  <si>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</si>
  <si>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</si>
  <si>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</si>
  <si>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</si>
  <si>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</si>
  <si>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</si>
  <si>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</si>
  <si>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</si>
  <si>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</si>
  <si>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</si>
  <si>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</si>
  <si>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</si>
  <si>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</si>
  <si>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</si>
  <si>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</si>
  <si>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</si>
  <si>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</si>
  <si>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</si>
  <si>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</si>
  <si>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</si>
  <si>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</si>
  <si>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</si>
  <si>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</si>
  <si>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</si>
  <si>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</si>
  <si>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</si>
  <si>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</si>
  <si>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</si>
  <si>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</si>
  <si>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</si>
  <si>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</si>
  <si>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</si>
  <si>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</si>
  <si>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</si>
  <si>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</si>
  <si>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</si>
  <si>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</si>
  <si>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</si>
  <si>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</si>
  <si>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</si>
  <si>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</si>
  <si>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</si>
  <si>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</si>
  <si>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</si>
  <si>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</si>
  <si>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</si>
  <si>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</si>
  <si>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</si>
  <si>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</si>
  <si>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</si>
  <si>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</si>
  <si>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</si>
  <si>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</si>
  <si>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</si>
  <si>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</si>
  <si>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</si>
  <si>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</si>
  <si>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</si>
  <si>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</si>
  <si>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</si>
  <si>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</si>
  <si>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</si>
  <si>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</si>
  <si>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</si>
  <si>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</si>
  <si>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</si>
  <si>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</si>
  <si>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</si>
  <si>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</si>
  <si>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</si>
  <si>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</si>
  <si>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</si>
  <si>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</si>
  <si>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</si>
  <si>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</si>
  <si>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</si>
  <si>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</si>
  <si>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</si>
  <si>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</si>
  <si>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</si>
  <si>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</si>
  <si>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</si>
  <si>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</si>
  <si>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</si>
  <si>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</si>
  <si>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</si>
  <si>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</si>
  <si>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</si>
  <si>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</si>
  <si>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</si>
  <si>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</si>
  <si>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</si>
  <si>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</si>
  <si>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</si>
  <si>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</si>
  <si>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</si>
  <si>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</si>
  <si>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</si>
  <si>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</si>
  <si>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</si>
  <si>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</si>
  <si>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</si>
  <si>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</si>
  <si>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</si>
  <si>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</si>
  <si>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</si>
  <si>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</si>
  <si>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</si>
  <si>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</si>
  <si>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</si>
  <si>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</si>
  <si>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</si>
  <si>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</si>
  <si>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</si>
  <si>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</si>
  <si>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</si>
  <si>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</si>
  <si>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</si>
  <si>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</si>
  <si>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</si>
  <si>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</si>
  <si>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</si>
  <si>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</si>
  <si>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</si>
  <si>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</si>
  <si>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</si>
  <si>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</si>
  <si>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</si>
  <si>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</si>
  <si>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</si>
  <si>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</si>
  <si>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</si>
  <si>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</si>
  <si>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</si>
  <si>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</si>
  <si>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</si>
  <si>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</si>
  <si>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</si>
  <si>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</si>
  <si>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</si>
  <si>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</si>
  <si>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</si>
  <si>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</si>
  <si>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</si>
  <si>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</si>
  <si>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</si>
  <si>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</si>
  <si>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</si>
  <si>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</si>
  <si>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</si>
  <si>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</si>
  <si>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</si>
  <si>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</si>
  <si>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</si>
  <si>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</si>
  <si>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</si>
  <si>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</si>
  <si>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</si>
  <si>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</si>
  <si>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</si>
  <si>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</si>
  <si>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</si>
  <si>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</si>
  <si>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</si>
  <si>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</si>
  <si>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</si>
  <si>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</si>
  <si>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</si>
  <si>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</si>
  <si>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</si>
  <si>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</si>
  <si>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</si>
  <si>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</si>
  <si>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</si>
  <si>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</si>
  <si>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</si>
  <si>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</si>
  <si>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</si>
  <si>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</si>
  <si>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</si>
  <si>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</si>
  <si>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</si>
  <si>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</si>
  <si>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</si>
  <si>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</si>
  <si>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</si>
  <si>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</si>
  <si>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</si>
  <si>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</si>
  <si>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</si>
  <si>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</si>
  <si>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</si>
  <si>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</si>
  <si>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</si>
  <si>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</si>
  <si>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</si>
  <si>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</si>
  <si>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</si>
  <si>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</si>
  <si>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</si>
  <si>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</si>
  <si>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</si>
  <si>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</si>
  <si>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</si>
  <si>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</si>
  <si>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</si>
  <si>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</si>
  <si>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</si>
  <si>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</si>
  <si>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</si>
  <si>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</si>
  <si>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</si>
  <si>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</si>
  <si>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</si>
  <si>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</si>
  <si>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</si>
  <si>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</si>
  <si>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</si>
  <si>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</si>
  <si>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</si>
  <si>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</si>
  <si>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</si>
  <si>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</si>
  <si>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</si>
  <si>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</si>
  <si>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</si>
  <si>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</si>
  <si>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</si>
  <si>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</si>
  <si>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</si>
  <si>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</si>
  <si>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</si>
  <si>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</si>
  <si>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</si>
  <si>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</si>
  <si>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</si>
  <si>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</si>
  <si>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</si>
  <si>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</si>
  <si>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</si>
  <si>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</si>
  <si>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</si>
  <si>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</si>
  <si>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</si>
  <si>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</si>
  <si>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</si>
  <si>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</si>
  <si>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</si>
  <si>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</si>
  <si>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</si>
  <si>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</si>
  <si>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</si>
  <si>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</si>
  <si>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</si>
  <si>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</si>
  <si>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</si>
  <si>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</si>
  <si>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</si>
  <si>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</si>
  <si>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</si>
  <si>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</si>
  <si>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</si>
  <si>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</si>
  <si>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</si>
  <si>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</si>
  <si>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</si>
  <si>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</si>
  <si>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</si>
  <si>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</si>
  <si>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</si>
  <si>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</si>
  <si>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</si>
  <si>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</si>
  <si>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</si>
  <si>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</si>
  <si>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</si>
  <si>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</si>
  <si>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</si>
  <si>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</si>
  <si>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</si>
  <si>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</si>
  <si>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</si>
  <si>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</si>
  <si>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</si>
  <si>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</si>
  <si>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</si>
  <si>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</si>
  <si>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</si>
  <si>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</si>
  <si>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</si>
  <si>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</si>
  <si>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</si>
  <si>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</si>
  <si>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</si>
  <si>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</si>
  <si>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</si>
  <si>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</si>
  <si>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</si>
  <si>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</si>
  <si>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</si>
  <si>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</si>
  <si>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</si>
  <si>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</si>
  <si>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</si>
  <si>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</si>
  <si>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</si>
  <si>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</si>
  <si>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</si>
  <si>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</si>
  <si>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</si>
  <si>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</si>
  <si>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</si>
  <si>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</si>
  <si>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</si>
  <si>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</si>
  <si>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</si>
  <si>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</si>
  <si>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</si>
  <si>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</si>
  <si>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</si>
  <si>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</si>
  <si>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</si>
  <si>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</si>
  <si>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</si>
  <si>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</si>
  <si>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</si>
  <si>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</si>
  <si>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</si>
  <si>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</si>
  <si>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</si>
  <si>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</si>
  <si>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</si>
  <si>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</si>
  <si>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</si>
  <si>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</si>
  <si>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</si>
  <si>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</si>
  <si>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</si>
  <si>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</si>
  <si>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</si>
  <si>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</si>
  <si>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</si>
  <si>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</si>
  <si>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</si>
  <si>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</si>
  <si>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</si>
  <si>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</si>
  <si>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</si>
  <si>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</si>
  <si>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</si>
  <si>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</si>
  <si>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</si>
  <si>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</si>
  <si>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</si>
  <si>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</si>
  <si>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</si>
  <si>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</si>
  <si>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</si>
  <si>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</si>
  <si>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</si>
  <si>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</si>
  <si>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</si>
  <si>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</si>
  <si>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</si>
  <si>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</si>
  <si>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</si>
  <si>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</si>
  <si>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</si>
  <si>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</si>
  <si>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</si>
  <si>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</si>
  <si>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</si>
  <si>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</si>
  <si>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</si>
  <si>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</si>
  <si>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</si>
  <si>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</si>
  <si>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</si>
  <si>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</si>
  <si>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</si>
  <si>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</si>
  <si>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</si>
  <si>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</si>
  <si>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</si>
  <si>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</si>
  <si>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</si>
  <si>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</si>
  <si>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</si>
  <si>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</si>
  <si>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</si>
  <si>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</si>
  <si>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</si>
  <si>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</si>
  <si>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</si>
  <si>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</si>
  <si>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</si>
  <si>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</si>
  <si>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</si>
  <si>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</si>
  <si>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</si>
  <si>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</si>
  <si>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</si>
  <si>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</si>
  <si>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</si>
  <si>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</si>
  <si>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</si>
  <si>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</si>
  <si>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</si>
  <si>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</si>
  <si>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</si>
  <si>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</si>
  <si>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</si>
  <si>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</si>
  <si>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</si>
  <si>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</si>
  <si>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</si>
  <si>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</si>
  <si>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</si>
  <si>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</si>
  <si>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</si>
  <si>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</si>
  <si>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</si>
  <si>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</si>
  <si>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</si>
  <si>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</si>
  <si>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</si>
  <si>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</si>
  <si>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</si>
  <si>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</si>
  <si>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</si>
  <si>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</si>
  <si>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</si>
  <si>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</si>
  <si>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</si>
  <si>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</si>
  <si>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</si>
  <si>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</si>
  <si>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</si>
  <si>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</si>
  <si>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</si>
  <si>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</si>
  <si>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</si>
  <si>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</si>
  <si>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</si>
  <si>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</si>
  <si>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</si>
  <si>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</si>
  <si>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</si>
  <si>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</si>
  <si>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</si>
  <si>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</si>
  <si>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</si>
  <si>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</si>
  <si>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</si>
  <si>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</si>
  <si>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</si>
  <si>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</si>
  <si>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</si>
  <si>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</si>
  <si>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</si>
  <si>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</si>
  <si>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</si>
  <si>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</si>
  <si>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</si>
  <si>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</si>
  <si>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</si>
  <si>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</si>
  <si>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</si>
  <si>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</si>
  <si>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</si>
  <si>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</si>
  <si>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</si>
  <si>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</si>
  <si>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</si>
  <si>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</si>
  <si>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</si>
  <si>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</si>
  <si>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</si>
  <si>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</si>
  <si>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</si>
  <si>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</si>
  <si>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</si>
  <si>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</si>
  <si>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</si>
  <si>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</si>
  <si>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</si>
  <si>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</si>
  <si>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</si>
  <si>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</si>
  <si>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</si>
  <si>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</si>
  <si>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</si>
  <si>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</si>
  <si>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</si>
  <si>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</si>
  <si>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</si>
  <si>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</si>
  <si>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</si>
  <si>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</si>
  <si>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</si>
  <si>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</si>
  <si>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</si>
  <si>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</si>
  <si>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</si>
  <si>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</si>
  <si>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</si>
  <si>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</si>
  <si>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</si>
  <si>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</si>
  <si>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</si>
  <si>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</si>
  <si>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</si>
  <si>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</si>
  <si>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</si>
  <si>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</si>
  <si>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</si>
  <si>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</si>
  <si>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</si>
  <si>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</si>
  <si>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</si>
  <si>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</si>
  <si>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</si>
  <si>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</si>
  <si>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</si>
  <si>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</si>
  <si>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</si>
  <si>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</si>
  <si>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</si>
  <si>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</si>
  <si>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</si>
  <si>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</si>
  <si>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</si>
  <si>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</si>
  <si>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</si>
  <si>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</si>
  <si>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</si>
  <si>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</si>
  <si>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</si>
  <si>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</si>
  <si>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</si>
  <si>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</si>
  <si>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</si>
  <si>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</si>
  <si>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</si>
  <si>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</si>
  <si>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</si>
  <si>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</si>
  <si>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</si>
  <si>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</si>
  <si>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</si>
  <si>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</si>
  <si>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</si>
  <si>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</si>
  <si>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</si>
  <si>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</si>
  <si>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</si>
  <si>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</si>
  <si>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</si>
  <si>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</si>
  <si>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</si>
  <si>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</si>
  <si>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</si>
  <si>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</si>
  <si>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</si>
  <si>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</si>
  <si>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</si>
  <si>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</si>
  <si>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</si>
  <si>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</si>
  <si>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</si>
  <si>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</si>
  <si>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</si>
  <si>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</si>
  <si>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</si>
  <si>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</si>
  <si>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</si>
  <si>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</si>
  <si>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</si>
  <si>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</si>
  <si>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</si>
  <si>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</si>
  <si>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</si>
  <si>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</si>
  <si>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</si>
  <si>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</si>
  <si>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</si>
  <si>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</si>
  <si>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</si>
  <si>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</si>
  <si>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</si>
  <si>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</si>
  <si>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</si>
  <si>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</si>
  <si>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</si>
  <si>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</si>
  <si>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</si>
  <si>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</si>
  <si>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</si>
  <si>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</si>
  <si>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</si>
  <si>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</si>
  <si>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</si>
  <si>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</si>
  <si>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</si>
  <si>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</si>
  <si>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</si>
  <si>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</si>
  <si>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</si>
  <si>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</si>
  <si>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</si>
  <si>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</si>
  <si>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</si>
  <si>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</si>
  <si>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</si>
  <si>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</si>
  <si>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</si>
  <si>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</si>
  <si>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</si>
  <si>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</si>
  <si>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</si>
  <si>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</si>
  <si>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</si>
  <si>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</si>
  <si>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</si>
  <si>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</si>
  <si>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</si>
  <si>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</si>
  <si>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</si>
  <si>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</si>
  <si>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</si>
  <si>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</si>
  <si>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</si>
  <si>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</si>
  <si>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</si>
  <si>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</si>
  <si>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</si>
  <si>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</si>
  <si>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</si>
  <si>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</si>
  <si>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</si>
  <si>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</si>
  <si>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</si>
  <si>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</si>
  <si>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</si>
  <si>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</si>
  <si>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</si>
  <si>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</si>
  <si>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</si>
  <si>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</si>
  <si>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</si>
  <si>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</si>
  <si>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</si>
  <si>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</si>
  <si>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</si>
  <si>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</si>
  <si>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</si>
  <si>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</si>
  <si>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</si>
  <si>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</si>
  <si>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</si>
  <si>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</si>
  <si>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</si>
  <si>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</si>
  <si>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</si>
  <si>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</si>
  <si>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</si>
  <si>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</si>
  <si>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</si>
  <si>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</si>
  <si>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</si>
  <si>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</si>
  <si>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</si>
  <si>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</si>
  <si>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</si>
  <si>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</si>
  <si>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</si>
  <si>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</si>
  <si>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</si>
  <si>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</si>
  <si>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</si>
  <si>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</si>
  <si>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</si>
  <si>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</si>
  <si>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</si>
  <si>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</si>
  <si>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</si>
  <si>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</si>
  <si>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</si>
  <si>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</si>
  <si>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</si>
  <si>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</si>
  <si>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</si>
  <si>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</si>
  <si>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</si>
  <si>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</si>
  <si>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</si>
  <si>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</si>
  <si>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</si>
  <si>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</si>
  <si>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</si>
  <si>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</si>
  <si>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</si>
  <si>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</si>
  <si>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</si>
  <si>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</si>
  <si>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</si>
  <si>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</si>
  <si>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</si>
  <si>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</si>
  <si>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</si>
  <si>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</si>
  <si>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</si>
  <si>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</si>
  <si>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</si>
  <si>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</si>
  <si>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</si>
  <si>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</si>
  <si>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</si>
  <si>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</si>
  <si>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</si>
  <si>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</si>
  <si>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</si>
  <si>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</si>
  <si>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</si>
  <si>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</si>
  <si>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</si>
  <si>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</si>
  <si>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</si>
  <si>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</si>
  <si>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</si>
  <si>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</si>
  <si>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</si>
  <si>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</si>
  <si>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</si>
  <si>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</si>
  <si>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</si>
  <si>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</si>
  <si>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</si>
  <si>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</si>
  <si>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</si>
  <si>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</si>
  <si>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</si>
  <si>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</si>
  <si>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</si>
  <si>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</si>
  <si>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</si>
  <si>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</si>
  <si>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</si>
  <si>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</si>
  <si>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</si>
  <si>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</si>
  <si>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</si>
  <si>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</si>
  <si>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</si>
  <si>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</si>
  <si>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</si>
  <si>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</si>
  <si>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</si>
  <si>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</si>
  <si>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</si>
  <si>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</si>
  <si>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</si>
  <si>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</si>
  <si>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</si>
  <si>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</si>
  <si>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</si>
  <si>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</si>
  <si>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</si>
  <si>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</si>
  <si>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</si>
  <si>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</si>
  <si>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</si>
  <si>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</si>
  <si>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</si>
  <si>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</si>
  <si>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</si>
  <si>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</si>
  <si>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</si>
  <si>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</si>
  <si>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</si>
  <si>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</si>
  <si>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</si>
  <si>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</si>
  <si>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</si>
  <si>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</si>
  <si>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</si>
  <si>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</si>
  <si>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</si>
  <si>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</si>
  <si>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</si>
  <si>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</si>
  <si>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</si>
  <si>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</si>
  <si>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</si>
  <si>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</si>
  <si>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</si>
  <si>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</si>
  <si>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</si>
  <si>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</si>
  <si>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</si>
  <si>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</si>
  <si>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</si>
  <si>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</si>
  <si>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</si>
  <si>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</si>
  <si>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</si>
  <si>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</si>
  <si>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</si>
  <si>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</si>
  <si>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</si>
  <si>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</si>
  <si>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</si>
  <si>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</si>
  <si>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</si>
  <si>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</si>
  <si>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</si>
  <si>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</si>
  <si>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</si>
  <si>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</si>
  <si>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</si>
  <si>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</si>
  <si>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</si>
  <si>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</si>
  <si>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</si>
  <si>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</si>
  <si>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</si>
  <si>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</si>
  <si>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</si>
  <si>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</si>
  <si>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</si>
  <si>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</si>
  <si>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</si>
  <si>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</si>
  <si>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</si>
  <si>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</si>
  <si>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</si>
  <si>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</si>
  <si>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</si>
  <si>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</si>
  <si>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</si>
  <si>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</si>
  <si>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</si>
  <si>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</si>
  <si>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</si>
  <si>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</si>
  <si>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</si>
  <si>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</si>
  <si>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</si>
  <si>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</si>
  <si>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</si>
  <si>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</si>
  <si>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</si>
  <si>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</si>
  <si>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</si>
  <si>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</si>
  <si>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</si>
  <si>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</si>
  <si>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</si>
  <si>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</si>
  <si>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</si>
  <si>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</si>
  <si>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</si>
  <si>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</si>
  <si>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</si>
  <si>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</si>
  <si>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</si>
  <si>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</si>
  <si>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</si>
  <si>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</si>
  <si>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</si>
  <si>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</si>
  <si>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</si>
  <si>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</si>
  <si>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</si>
  <si>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</si>
  <si>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</si>
  <si>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</si>
  <si>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</si>
  <si>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</si>
  <si>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</si>
  <si>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</si>
  <si>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</si>
  <si>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</si>
  <si>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</si>
  <si>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</si>
  <si>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</si>
  <si>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</si>
  <si>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</si>
  <si>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</si>
  <si>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</si>
  <si>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</si>
  <si>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</si>
  <si>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</si>
  <si>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</si>
  <si>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</si>
  <si>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</si>
  <si>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</si>
  <si>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</si>
  <si>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</si>
  <si>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</si>
  <si>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</si>
  <si>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</si>
  <si>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</si>
  <si>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</si>
  <si>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</si>
  <si>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</si>
  <si>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</si>
  <si>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</si>
  <si>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</si>
  <si>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</si>
  <si>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</si>
  <si>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</si>
  <si>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</si>
  <si>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</si>
  <si>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</si>
  <si>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</si>
  <si>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</si>
  <si>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</si>
  <si>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</si>
  <si>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</si>
  <si>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</si>
  <si>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</si>
  <si>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</si>
  <si>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</si>
  <si>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</si>
  <si>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</si>
  <si>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</si>
  <si>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</si>
  <si>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</si>
  <si>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</si>
  <si>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</si>
  <si>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</si>
  <si>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</si>
  <si>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</si>
  <si>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</si>
  <si>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</si>
  <si>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</si>
  <si>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</si>
  <si>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</si>
  <si>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</si>
  <si>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</si>
  <si>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</si>
  <si>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</si>
  <si>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</si>
  <si>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</si>
  <si>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</si>
  <si>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</si>
  <si>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</si>
  <si>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</si>
  <si>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</si>
  <si>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</si>
  <si>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</si>
  <si>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</si>
  <si>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</si>
  <si>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</si>
  <si>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</si>
  <si>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</si>
  <si>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</si>
  <si>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</si>
  <si>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</si>
  <si>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</si>
  <si>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</si>
  <si>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</si>
  <si>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</si>
  <si>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</si>
  <si>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</si>
  <si>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</si>
  <si>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</si>
  <si>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</si>
  <si>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</si>
  <si>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</si>
  <si>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</si>
  <si>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</si>
  <si>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</si>
  <si>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</si>
  <si>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</si>
  <si>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</si>
  <si>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</si>
  <si>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</si>
  <si>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</si>
  <si>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</si>
  <si>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</si>
  <si>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</si>
  <si>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</si>
  <si>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</si>
  <si>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</si>
  <si>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</si>
  <si>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</si>
  <si>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</si>
  <si>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</si>
  <si>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</si>
  <si>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</si>
  <si>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</si>
  <si>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</si>
  <si>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</si>
  <si>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</si>
  <si>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</si>
  <si>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</si>
  <si>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</si>
  <si>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</si>
  <si>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</si>
  <si>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</si>
  <si>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</si>
  <si>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</si>
  <si>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</si>
  <si>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</si>
  <si>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</si>
  <si>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</si>
  <si>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</si>
  <si>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</si>
  <si>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</si>
  <si>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</si>
  <si>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</si>
  <si>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</si>
  <si>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</si>
  <si>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</si>
  <si>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</si>
  <si>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</si>
  <si>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</si>
  <si>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</si>
  <si>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</si>
  <si>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</si>
  <si>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</si>
  <si>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</si>
  <si>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</si>
  <si>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</si>
  <si>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</si>
  <si>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</si>
  <si>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</si>
  <si>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</si>
  <si>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</si>
  <si>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</si>
  <si>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</si>
  <si>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</si>
  <si>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</si>
  <si>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</si>
  <si>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</si>
  <si>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</si>
  <si>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</si>
  <si>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</si>
  <si>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</si>
  <si>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</si>
  <si>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</si>
  <si>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</si>
  <si>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</si>
  <si>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</si>
  <si>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</si>
  <si>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</si>
  <si>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</si>
  <si>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</si>
  <si>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</si>
  <si>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</si>
  <si>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</si>
  <si>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</si>
  <si>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</si>
  <si>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</si>
  <si>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</si>
  <si>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</si>
  <si>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</si>
  <si>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</si>
  <si>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</si>
  <si>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</si>
  <si>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</si>
  <si>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</si>
  <si>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</si>
  <si>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</si>
  <si>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</si>
  <si>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</si>
  <si>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</si>
  <si>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</si>
  <si>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</si>
  <si>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</si>
  <si>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</si>
  <si>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</si>
  <si>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</si>
  <si>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</si>
  <si>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</si>
  <si>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</si>
  <si>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</si>
  <si>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</si>
  <si>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</si>
  <si>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</si>
  <si>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</si>
  <si>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</si>
  <si>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</si>
  <si>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</si>
  <si>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</si>
  <si>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</si>
  <si>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</si>
  <si>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</si>
  <si>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</si>
  <si>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</si>
  <si>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</si>
  <si>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</si>
  <si>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</si>
  <si>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</si>
  <si>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</si>
  <si>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</si>
  <si>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</si>
  <si>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</si>
  <si>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</si>
  <si>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</si>
  <si>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</si>
  <si>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</si>
  <si>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</si>
  <si>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</si>
  <si>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</si>
  <si>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</si>
  <si>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</si>
  <si>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</si>
  <si>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</si>
  <si>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</si>
  <si>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</si>
  <si>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</si>
  <si>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</si>
  <si>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</si>
  <si>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</si>
  <si>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</si>
  <si>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</si>
  <si>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</si>
  <si>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</si>
  <si>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</si>
  <si>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</si>
  <si>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</si>
  <si>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</si>
  <si>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</si>
  <si>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</si>
  <si>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</si>
  <si>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</si>
  <si>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</si>
  <si>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</si>
  <si>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</si>
  <si>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</si>
  <si>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</si>
  <si>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</si>
  <si>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</si>
  <si>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</si>
  <si>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</si>
  <si>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</si>
  <si>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</si>
  <si>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</si>
  <si>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</si>
  <si>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</si>
  <si>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</si>
  <si>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</si>
  <si>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</si>
  <si>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</si>
  <si>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</si>
  <si>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</si>
  <si>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</si>
  <si>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</si>
  <si>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</si>
  <si>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</si>
  <si>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</si>
  <si>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</si>
  <si>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</si>
  <si>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</si>
  <si>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</si>
  <si>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</si>
  <si>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</si>
  <si>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</si>
  <si>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</si>
  <si>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</si>
  <si>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</si>
  <si>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</si>
  <si>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</si>
  <si>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</si>
  <si>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</si>
  <si>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</si>
  <si>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</si>
  <si>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</si>
  <si>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</si>
  <si>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</si>
  <si>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</si>
  <si>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</si>
  <si>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</si>
  <si>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</si>
  <si>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</si>
  <si>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</si>
  <si>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</si>
  <si>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</si>
  <si>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</si>
  <si>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</si>
  <si>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</si>
  <si>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</si>
  <si>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</si>
  <si>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</si>
  <si>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</si>
  <si>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</si>
  <si>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</si>
  <si>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</si>
  <si>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</si>
  <si>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</si>
  <si>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</si>
  <si>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</si>
  <si>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</si>
  <si>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</si>
  <si>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</si>
  <si>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</si>
  <si>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</si>
  <si>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</si>
  <si>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</si>
  <si>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</si>
  <si>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</si>
  <si>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</si>
  <si>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</si>
  <si>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</si>
  <si>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</si>
  <si>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</si>
  <si>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</si>
  <si>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</si>
  <si>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</si>
  <si>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</si>
  <si>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</si>
  <si>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</si>
  <si>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</si>
  <si>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</si>
  <si>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</si>
  <si>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</si>
  <si>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</si>
  <si>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</si>
  <si>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</si>
  <si>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</si>
  <si>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</si>
  <si>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</si>
  <si>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</si>
  <si>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</si>
  <si>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</si>
  <si>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</si>
  <si>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</si>
  <si>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</si>
  <si>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</si>
  <si>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</si>
  <si>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</si>
  <si>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</si>
  <si>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</si>
  <si>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</si>
  <si>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</si>
  <si>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</si>
  <si>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</si>
  <si>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</si>
  <si>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</si>
  <si>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</si>
  <si>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</si>
  <si>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</si>
  <si>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</si>
  <si>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</si>
  <si>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</si>
  <si>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</si>
  <si>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</si>
  <si>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</si>
  <si>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</si>
  <si>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</si>
  <si>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</si>
  <si>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</si>
  <si>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</si>
  <si>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</si>
  <si>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</si>
  <si>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</si>
  <si>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</si>
  <si>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</si>
  <si>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</si>
  <si>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</si>
  <si>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</si>
  <si>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</si>
  <si>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</si>
  <si>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</si>
  <si>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</si>
  <si>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</si>
  <si>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</si>
  <si>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</si>
  <si>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</si>
  <si>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</si>
  <si>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</si>
  <si>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</si>
  <si>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</si>
  <si>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</si>
  <si>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</si>
  <si>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</si>
  <si>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</si>
  <si>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</si>
  <si>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</si>
  <si>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</si>
  <si>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</si>
  <si>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</si>
  <si>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</si>
  <si>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</si>
  <si>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</si>
  <si>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</si>
  <si>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</si>
  <si>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</si>
  <si>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</si>
  <si>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</si>
  <si>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</si>
  <si>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</si>
  <si>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</si>
  <si>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</si>
  <si>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</si>
  <si>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</si>
  <si>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</si>
  <si>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</si>
  <si>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</si>
  <si>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</si>
  <si>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</si>
  <si>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</si>
  <si>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</si>
  <si>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</si>
  <si>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</si>
  <si>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</si>
  <si>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</si>
  <si>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</si>
  <si>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</si>
  <si>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</si>
  <si>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</si>
  <si>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</si>
  <si>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</si>
  <si>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</si>
  <si>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</si>
  <si>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</si>
  <si>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</si>
  <si>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</si>
  <si>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</si>
  <si>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</si>
  <si>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</si>
  <si>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</si>
  <si>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</si>
  <si>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</si>
  <si>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</si>
  <si>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</si>
  <si>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</si>
  <si>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</si>
  <si>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</si>
  <si>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</si>
  <si>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</si>
  <si>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</si>
  <si>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</si>
  <si>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</si>
  <si>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</si>
  <si>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</si>
  <si>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</si>
  <si>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</si>
  <si>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</si>
  <si>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</si>
  <si>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</si>
  <si>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</si>
  <si>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</si>
  <si>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</si>
  <si>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</si>
  <si>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</si>
  <si>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</si>
  <si>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</si>
  <si>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</si>
  <si>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</si>
  <si>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</si>
  <si>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</si>
  <si>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</si>
  <si>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</si>
  <si>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</si>
  <si>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</si>
  <si>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</si>
  <si>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</si>
  <si>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</si>
  <si>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</si>
  <si>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</si>
  <si>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</si>
  <si>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</si>
  <si>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</si>
  <si>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</si>
  <si>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</si>
  <si>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</si>
  <si>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</si>
  <si>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</si>
  <si>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</si>
  <si>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</si>
  <si>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</si>
  <si>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</si>
  <si>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</si>
  <si>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</si>
  <si>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</si>
  <si>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</si>
  <si>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</si>
  <si>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</si>
  <si>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</si>
  <si>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</si>
  <si>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</si>
  <si>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</si>
  <si>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</si>
  <si>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</si>
  <si>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</si>
  <si>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</si>
  <si>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</si>
  <si>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</si>
  <si>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</si>
  <si>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</si>
  <si>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</si>
  <si>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</si>
  <si>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</si>
  <si>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</si>
  <si>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</si>
  <si>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</si>
  <si>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</si>
  <si>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</si>
  <si>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</si>
  <si>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</si>
  <si>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</si>
  <si>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</si>
  <si>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</si>
  <si>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</si>
  <si>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</si>
  <si>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</si>
  <si>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</si>
  <si>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</si>
  <si>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</si>
  <si>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</si>
  <si>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</si>
  <si>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</si>
  <si>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</si>
  <si>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</si>
  <si>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</si>
  <si>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</si>
  <si>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</si>
  <si>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</si>
  <si>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</si>
  <si>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</si>
  <si>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</si>
  <si>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</si>
  <si>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</si>
  <si>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</si>
  <si>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</si>
  <si>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</si>
  <si>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</si>
  <si>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</si>
  <si>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</si>
  <si>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</si>
  <si>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</si>
  <si>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</si>
  <si>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</si>
  <si>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</si>
  <si>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</si>
  <si>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</si>
  <si>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</si>
  <si>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</si>
  <si>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</si>
  <si>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</si>
  <si>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</si>
  <si>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</si>
  <si>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</si>
  <si>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</si>
  <si>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</si>
  <si>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</si>
  <si>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</si>
  <si>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</si>
  <si>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</si>
  <si>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</si>
  <si>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</si>
  <si>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</si>
  <si>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</si>
  <si>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</si>
  <si>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</si>
  <si>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</si>
  <si>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</si>
  <si>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</si>
  <si>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</si>
  <si>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</si>
  <si>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</si>
  <si>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</si>
  <si>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</si>
  <si>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</si>
  <si>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</si>
  <si>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</si>
  <si>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</si>
  <si>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</si>
  <si>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</si>
  <si>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</si>
  <si>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</si>
  <si>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</si>
  <si>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</si>
  <si>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</si>
  <si>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</si>
  <si>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</si>
  <si>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</si>
  <si>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</si>
  <si>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</si>
  <si>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</si>
  <si>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</si>
  <si>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</si>
  <si>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</si>
  <si>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</si>
  <si>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</si>
  <si>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</si>
  <si>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</si>
  <si>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</si>
  <si>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</si>
  <si>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</si>
  <si>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</si>
  <si>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</si>
  <si>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</si>
  <si>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</si>
  <si>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</si>
  <si>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</si>
  <si>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</si>
  <si>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</si>
  <si>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</si>
  <si>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</si>
  <si>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</si>
  <si>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</si>
  <si>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</si>
  <si>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</si>
  <si>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</si>
  <si>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</si>
  <si>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</si>
  <si>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</si>
  <si>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</si>
  <si>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</si>
  <si>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</si>
  <si>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</si>
  <si>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</si>
  <si>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</si>
  <si>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</si>
  <si>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</si>
  <si>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</si>
  <si>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</si>
  <si>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</si>
  <si>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</si>
  <si>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</si>
  <si>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</si>
  <si>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</si>
  <si>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</si>
  <si>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</si>
  <si>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</si>
  <si>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</si>
  <si>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</si>
  <si>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</si>
  <si>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</si>
  <si>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</si>
  <si>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</si>
  <si>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</si>
  <si>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</si>
  <si>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</si>
  <si>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</si>
  <si>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</si>
  <si>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</si>
  <si>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</si>
  <si>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</si>
  <si>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</si>
  <si>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</si>
  <si>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</si>
  <si>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</si>
  <si>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</si>
  <si>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</si>
  <si>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</si>
  <si>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</si>
  <si>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</si>
  <si>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</si>
  <si>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</si>
  <si>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</si>
  <si>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</si>
  <si>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</si>
  <si>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</si>
  <si>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</si>
  <si>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</si>
  <si>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</si>
  <si>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</si>
  <si>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</si>
  <si>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</si>
  <si>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</si>
  <si>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</si>
  <si>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</si>
  <si>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</si>
  <si>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</si>
  <si>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</si>
  <si>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</si>
  <si>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</si>
  <si>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</si>
  <si>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</si>
  <si>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</si>
  <si>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</si>
  <si>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</si>
  <si>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</si>
  <si>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</si>
  <si>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</si>
  <si>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</si>
  <si>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</si>
  <si>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</si>
  <si>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</si>
  <si>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</si>
  <si>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</si>
  <si>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</si>
  <si>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</si>
  <si>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</si>
  <si>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</si>
  <si>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</si>
  <si>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</si>
  <si>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</si>
  <si>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</si>
  <si>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</si>
  <si>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</si>
  <si>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</si>
  <si>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</si>
  <si>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</si>
  <si>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</si>
  <si>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</si>
  <si>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</si>
  <si>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</si>
  <si>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</si>
  <si>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</si>
  <si>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</si>
  <si>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</si>
  <si>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</si>
  <si>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</si>
  <si>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</si>
  <si>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</si>
  <si>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</si>
  <si>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</si>
  <si>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</si>
  <si>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</si>
  <si>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</si>
  <si>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</si>
  <si>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</si>
  <si>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</si>
  <si>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</si>
  <si>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</si>
  <si>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</si>
  <si>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</si>
  <si>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</si>
  <si>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</si>
  <si>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</si>
  <si>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</si>
  <si>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</si>
  <si>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</si>
  <si>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</si>
  <si>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</si>
  <si>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</si>
  <si>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</si>
  <si>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</si>
  <si>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</si>
  <si>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</si>
  <si>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</si>
  <si>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</si>
  <si>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</si>
  <si>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</si>
  <si>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</si>
  <si>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</si>
  <si>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</si>
  <si>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</si>
  <si>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</si>
  <si>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</si>
  <si>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</si>
  <si>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</si>
  <si>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</si>
  <si>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</si>
  <si>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</si>
  <si>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</si>
  <si>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</si>
  <si>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</si>
  <si>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</si>
  <si>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</si>
  <si>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</si>
  <si>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</si>
  <si>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</si>
  <si>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</si>
  <si>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</si>
  <si>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</si>
  <si>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</si>
  <si>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</si>
  <si>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</si>
  <si>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</si>
  <si>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</si>
  <si>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</si>
  <si>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</si>
  <si>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</si>
  <si>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</si>
  <si>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</si>
  <si>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</si>
  <si>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</si>
  <si>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</si>
  <si>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</si>
  <si>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</si>
  <si>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</si>
  <si>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</si>
  <si>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</si>
  <si>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</si>
  <si>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</si>
  <si>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</si>
  <si>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</si>
  <si>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</si>
  <si>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</si>
  <si>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</si>
  <si>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</si>
  <si>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</si>
  <si>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</si>
  <si>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</si>
  <si>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</si>
  <si>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</si>
  <si>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</si>
  <si>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</si>
  <si>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</si>
  <si>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</si>
  <si>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</si>
  <si>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</si>
  <si>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</si>
  <si>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</si>
  <si>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</si>
  <si>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</si>
  <si>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</si>
  <si>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</si>
  <si>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</si>
  <si>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</si>
  <si>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</si>
  <si>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</si>
  <si>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</si>
  <si>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</si>
  <si>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</si>
  <si>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</si>
  <si>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</si>
  <si>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</si>
  <si>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</si>
  <si>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</si>
  <si>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</si>
  <si>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</si>
  <si>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</si>
  <si>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</si>
  <si>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</si>
  <si>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</si>
  <si>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</si>
  <si>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</si>
  <si>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</si>
  <si>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</si>
  <si>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</si>
  <si>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</si>
  <si>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</si>
  <si>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</si>
  <si>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</si>
  <si>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</si>
  <si>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</si>
  <si>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</si>
  <si>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</si>
  <si>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</si>
  <si>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</si>
  <si>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</si>
  <si>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</si>
  <si>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</si>
  <si>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</si>
  <si>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</si>
  <si>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</si>
  <si>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</si>
  <si>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</si>
  <si>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</si>
  <si>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</si>
  <si>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</si>
  <si>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</si>
  <si>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</si>
  <si>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</si>
  <si>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</si>
  <si>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</si>
  <si>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</si>
  <si>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</si>
  <si>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</si>
  <si>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</si>
  <si>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</si>
  <si>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</si>
  <si>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</si>
  <si>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</si>
  <si>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</si>
  <si>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</si>
  <si>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</si>
  <si>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</si>
  <si>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</si>
  <si>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</si>
  <si>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</si>
  <si>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</si>
  <si>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</si>
  <si>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</si>
  <si>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</si>
  <si>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</si>
  <si>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</si>
  <si>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</si>
  <si>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</si>
  <si>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</si>
  <si>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</si>
  <si>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</si>
  <si>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</si>
  <si>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</si>
  <si>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</si>
  <si>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</si>
  <si>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</si>
  <si>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</si>
  <si>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</si>
  <si>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</si>
  <si>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</si>
  <si>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</si>
  <si>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</si>
  <si>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</si>
  <si>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</si>
  <si>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</si>
  <si>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</si>
  <si>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</si>
  <si>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</si>
  <si>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</si>
  <si>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</si>
  <si>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</si>
  <si>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</si>
  <si>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</si>
  <si>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</si>
  <si>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</si>
  <si>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</si>
  <si>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</si>
  <si>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</si>
  <si>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</si>
  <si>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</si>
  <si>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</si>
  <si>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</si>
  <si>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</si>
  <si>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</si>
  <si>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</si>
  <si>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</si>
  <si>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</si>
  <si>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</si>
  <si>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</si>
  <si>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</si>
  <si>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</si>
  <si>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</si>
  <si>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</si>
  <si>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</si>
  <si>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</si>
  <si>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</si>
  <si>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</si>
  <si>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</si>
  <si>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</si>
  <si>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</si>
  <si>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</si>
  <si>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</si>
  <si>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</si>
  <si>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</si>
  <si>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</si>
  <si>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</si>
  <si>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</si>
  <si>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</si>
  <si>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</si>
  <si>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</si>
  <si>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</si>
  <si>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</si>
  <si>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</si>
  <si>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</si>
  <si>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</si>
  <si>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</si>
  <si>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</si>
  <si>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</si>
  <si>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</si>
  <si>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</si>
  <si>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</si>
  <si>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</si>
  <si>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</si>
  <si>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</si>
  <si>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</si>
  <si>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</si>
  <si>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</si>
  <si>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</si>
  <si>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</si>
  <si>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</si>
  <si>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</si>
  <si>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</si>
  <si>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</si>
  <si>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</si>
  <si>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</si>
  <si>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</si>
  <si>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</si>
  <si>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</si>
  <si>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</si>
  <si>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</si>
  <si>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</si>
  <si>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</si>
  <si>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</si>
  <si>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</si>
  <si>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</si>
  <si>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</si>
  <si>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</si>
  <si>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</si>
  <si>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</si>
  <si>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</si>
  <si>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</si>
  <si>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</si>
  <si>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</si>
  <si>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</si>
  <si>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</si>
  <si>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</si>
  <si>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</si>
  <si>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</si>
  <si>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</si>
  <si>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</si>
  <si>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</si>
  <si>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</si>
  <si>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</si>
  <si>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</si>
  <si>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</si>
  <si>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</si>
  <si>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</si>
  <si>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</si>
  <si>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</si>
  <si>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</si>
  <si>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</si>
  <si>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</si>
  <si>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</si>
  <si>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</si>
  <si>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</si>
  <si>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</si>
  <si>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</si>
  <si>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</si>
  <si>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</si>
  <si>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</si>
  <si>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</si>
  <si>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</si>
  <si>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</si>
  <si>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</si>
  <si>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</si>
  <si>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</si>
  <si>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</si>
  <si>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</si>
  <si>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</si>
  <si>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</si>
  <si>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</si>
  <si>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</si>
  <si>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</si>
  <si>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</si>
  <si>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</si>
  <si>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</si>
  <si>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</si>
  <si>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</si>
  <si>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</si>
  <si>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</si>
  <si>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</si>
  <si>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</si>
  <si>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</si>
  <si>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</si>
  <si>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</si>
  <si>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</si>
  <si>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</si>
  <si>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</si>
  <si>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</si>
  <si>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</si>
  <si>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</si>
  <si>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</si>
  <si>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</si>
  <si>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</si>
  <si>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</si>
  <si>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</si>
  <si>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</si>
  <si>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</si>
  <si>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</si>
  <si>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</si>
  <si>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</si>
  <si>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</si>
  <si>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</si>
  <si>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</si>
  <si>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</si>
  <si>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</si>
  <si>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</si>
  <si>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</si>
  <si>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</si>
  <si>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</si>
  <si>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</si>
  <si>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</si>
  <si>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</si>
  <si>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</si>
  <si>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</si>
  <si>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</si>
  <si>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</si>
  <si>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</si>
  <si>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</si>
  <si>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</si>
  <si>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</si>
  <si>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</si>
  <si>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</si>
  <si>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</si>
  <si>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</si>
  <si>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</si>
  <si>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</si>
  <si>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</si>
  <si>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</si>
  <si>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</si>
  <si>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</si>
  <si>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</si>
  <si>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</si>
  <si>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</si>
  <si>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</si>
  <si>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</si>
  <si>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</si>
  <si>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</si>
  <si>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</si>
  <si>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</si>
  <si>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</si>
  <si>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</si>
  <si>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</si>
  <si>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</si>
  <si>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</si>
  <si>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</si>
  <si>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</si>
  <si>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</si>
  <si>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</si>
  <si>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</si>
  <si>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</si>
  <si>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</si>
  <si>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</si>
  <si>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</si>
  <si>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</si>
  <si>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</si>
  <si>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</si>
  <si>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</si>
  <si>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</si>
  <si>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</si>
  <si>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</si>
  <si>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</si>
  <si>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</si>
  <si>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</si>
  <si>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</si>
  <si>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</si>
  <si>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</si>
  <si>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</si>
  <si>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</si>
  <si>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</si>
  <si>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</si>
  <si>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</si>
  <si>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</si>
  <si>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</si>
  <si>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</si>
  <si>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</si>
  <si>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</si>
  <si>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</si>
  <si>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</si>
  <si>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</si>
  <si>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</si>
  <si>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</si>
  <si>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</si>
  <si>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</si>
  <si>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</si>
  <si>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</si>
  <si>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</si>
  <si>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</si>
  <si>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</si>
  <si>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</si>
  <si>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</si>
  <si>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</si>
  <si>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</si>
  <si>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</si>
  <si>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</si>
  <si>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</si>
  <si>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</si>
  <si>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</si>
  <si>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</si>
  <si>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</si>
  <si>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</si>
  <si>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</si>
  <si>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</si>
  <si>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</si>
  <si>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</si>
  <si>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</si>
  <si>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</si>
  <si>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</si>
  <si>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</si>
  <si>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</si>
  <si>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</si>
  <si>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</si>
  <si>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</si>
  <si>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</si>
  <si>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</si>
  <si>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</si>
  <si>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</si>
  <si>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</si>
  <si>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</si>
  <si>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</si>
  <si>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</si>
  <si>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</si>
  <si>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</si>
  <si>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</si>
  <si>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</si>
  <si>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</si>
  <si>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</si>
  <si>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</si>
  <si>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</si>
  <si>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</si>
  <si>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</si>
  <si>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</si>
  <si>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</si>
  <si>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</si>
  <si>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</si>
  <si>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</si>
  <si>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</si>
  <si>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</si>
  <si>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</si>
  <si>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</si>
  <si>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</si>
  <si>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</si>
  <si>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</si>
  <si>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</si>
  <si>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</si>
  <si>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</si>
  <si>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</si>
  <si>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</si>
  <si>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</si>
  <si>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</si>
  <si>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</si>
  <si>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</si>
  <si>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</si>
  <si>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</si>
  <si>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</si>
  <si>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</si>
  <si>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</si>
  <si>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</si>
  <si>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</si>
  <si>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</si>
  <si>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</si>
  <si>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</si>
  <si>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</si>
  <si>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</si>
  <si>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</si>
  <si>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</si>
  <si>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</si>
  <si>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</si>
  <si>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</si>
  <si>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</si>
  <si>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</si>
  <si>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</si>
  <si>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</si>
  <si>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</si>
  <si>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</si>
  <si>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</si>
  <si>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</si>
  <si>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</si>
  <si>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</si>
  <si>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</si>
  <si>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</si>
  <si>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</si>
  <si>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</si>
  <si>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</si>
  <si>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</si>
  <si>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</si>
  <si>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</si>
  <si>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</si>
  <si>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</si>
  <si>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</si>
  <si>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</si>
  <si>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</si>
  <si>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</si>
  <si>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</si>
  <si>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</si>
  <si>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</si>
  <si>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</si>
  <si>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</si>
  <si>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</si>
  <si>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</si>
  <si>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</si>
  <si>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</si>
  <si>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</si>
  <si>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</si>
  <si>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</si>
  <si>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</si>
  <si>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</si>
  <si>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</si>
  <si>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</si>
  <si>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</si>
  <si>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</si>
  <si>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</si>
  <si>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</si>
  <si>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</si>
  <si>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</si>
  <si>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</si>
  <si>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</si>
  <si>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</si>
  <si>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</si>
  <si>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</si>
  <si>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</si>
  <si>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</si>
  <si>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</si>
  <si>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</si>
  <si>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</si>
  <si>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</si>
  <si>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</si>
  <si>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</si>
  <si>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</si>
  <si>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</si>
  <si>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</si>
  <si>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</si>
  <si>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</si>
  <si>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</si>
  <si>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</si>
  <si>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</si>
  <si>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</si>
  <si>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</si>
  <si>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</si>
  <si>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</si>
  <si>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</si>
  <si>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</si>
  <si>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</si>
  <si>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</si>
  <si>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</si>
  <si>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</si>
  <si>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</si>
  <si>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</si>
  <si>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</si>
  <si>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</si>
  <si>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</si>
  <si>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</si>
  <si>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</si>
  <si>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</si>
  <si>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</si>
  <si>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</si>
  <si>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</si>
  <si>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</si>
  <si>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</si>
  <si>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</si>
  <si>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</si>
  <si>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</si>
  <si>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</si>
  <si>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</si>
  <si>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</si>
  <si>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</si>
  <si>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</si>
  <si>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</si>
  <si>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</si>
  <si>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</si>
  <si>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</si>
  <si>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</si>
  <si>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</si>
  <si>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</si>
  <si>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</si>
  <si>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</si>
  <si>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</si>
  <si>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</si>
  <si>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</si>
  <si>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</si>
  <si>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</si>
  <si>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</si>
  <si>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</si>
  <si>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</si>
  <si>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</si>
  <si>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</si>
  <si>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</si>
  <si>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</si>
  <si>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</si>
  <si>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</si>
  <si>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</si>
  <si>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</si>
  <si>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</si>
  <si>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</si>
  <si>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</si>
  <si>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</si>
  <si>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</si>
  <si>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</si>
  <si>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</si>
  <si>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</si>
  <si>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</si>
  <si>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</si>
  <si>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</si>
  <si>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</si>
  <si>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</si>
  <si>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</si>
  <si>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</si>
  <si>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</si>
  <si>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</si>
  <si>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</si>
  <si>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</si>
  <si>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</si>
  <si>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</si>
  <si>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</si>
  <si>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</si>
  <si>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</si>
  <si>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</si>
  <si>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</si>
  <si>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</si>
  <si>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</si>
  <si>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</si>
  <si>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</si>
  <si>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</si>
  <si>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</si>
  <si>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</si>
  <si>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</si>
  <si>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</si>
  <si>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</si>
  <si>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</si>
  <si>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</si>
  <si>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</si>
  <si>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</si>
  <si>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</si>
  <si>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</si>
  <si>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</si>
  <si>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</si>
  <si>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</si>
  <si>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</si>
  <si>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</si>
  <si>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</si>
  <si>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</si>
  <si>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</si>
  <si>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</si>
  <si>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</si>
  <si>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</si>
  <si>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</si>
  <si>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</si>
  <si>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</si>
  <si>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</si>
  <si>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</si>
  <si>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</si>
  <si>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</si>
  <si>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</si>
  <si>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</si>
  <si>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</si>
  <si>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</si>
  <si>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</si>
  <si>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</si>
  <si>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</si>
  <si>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</si>
  <si>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</si>
  <si>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</si>
  <si>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</si>
  <si>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</si>
  <si>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</si>
  <si>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</si>
  <si>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</si>
  <si>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</si>
  <si>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</si>
  <si>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</si>
  <si>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</si>
  <si>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</si>
  <si>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</si>
  <si>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</si>
  <si>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</si>
  <si>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</si>
  <si>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</si>
  <si>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</si>
  <si>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</si>
  <si>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</si>
  <si>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</si>
  <si>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</si>
  <si>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</si>
  <si>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</si>
  <si>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</si>
  <si>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</si>
  <si>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</si>
  <si>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</si>
  <si>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</si>
  <si>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</si>
  <si>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</si>
  <si>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</si>
  <si>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</si>
  <si>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</si>
  <si>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</si>
  <si>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</si>
  <si>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</si>
  <si>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</si>
  <si>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</si>
  <si>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</si>
  <si>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</si>
  <si>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</si>
  <si>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</si>
  <si>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</si>
  <si>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</si>
  <si>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</si>
  <si>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</si>
  <si>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</si>
  <si>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</si>
  <si>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</si>
  <si>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</si>
  <si>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</si>
  <si>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</si>
  <si>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</si>
  <si>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</si>
  <si>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</si>
  <si>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</si>
  <si>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</si>
  <si>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</si>
  <si>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</si>
  <si>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</si>
  <si>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</si>
  <si>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</si>
  <si>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</si>
  <si>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</si>
  <si>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</si>
  <si>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</si>
  <si>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</si>
  <si>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</si>
  <si>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</si>
  <si>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</si>
  <si>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</si>
  <si>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</si>
  <si>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</si>
  <si>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</si>
  <si>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</si>
  <si>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</si>
  <si>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</si>
  <si>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</si>
  <si>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</si>
  <si>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</si>
  <si>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</si>
  <si>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</si>
  <si>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</si>
  <si>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</si>
  <si>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</si>
  <si>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</si>
  <si>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</si>
  <si>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</si>
  <si>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</si>
  <si>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</si>
  <si>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</si>
  <si>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</si>
  <si>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</si>
  <si>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</si>
  <si>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</si>
  <si>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</si>
  <si>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</si>
  <si>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</si>
  <si>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</si>
  <si>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</si>
  <si>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</si>
  <si>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</si>
  <si>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</si>
  <si>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</si>
  <si>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</si>
  <si>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</si>
  <si>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</si>
  <si>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</si>
  <si>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</si>
  <si>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</si>
  <si>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</si>
  <si>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</si>
  <si>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</si>
  <si>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</si>
  <si>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</si>
  <si>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</si>
  <si>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</si>
  <si>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</si>
  <si>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</si>
  <si>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</si>
  <si>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</si>
  <si>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</si>
  <si>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</si>
  <si>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</si>
  <si>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</si>
  <si>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</si>
  <si>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</si>
  <si>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</si>
  <si>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</si>
  <si>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</si>
  <si>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</si>
  <si>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</si>
  <si>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</si>
  <si>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</si>
  <si>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</si>
  <si>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</si>
  <si>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</si>
  <si>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</si>
  <si>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</si>
  <si>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</si>
  <si>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</si>
  <si>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</si>
  <si>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</si>
  <si>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</si>
  <si>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</si>
  <si>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</si>
  <si>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</si>
  <si>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</si>
  <si>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</si>
  <si>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</si>
  <si>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</si>
  <si>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</si>
  <si>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</si>
  <si>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</si>
  <si>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</si>
  <si>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</si>
  <si>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</si>
  <si>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</si>
  <si>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</si>
  <si>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</si>
  <si>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</si>
  <si>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</si>
  <si>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</si>
  <si>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</si>
  <si>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</si>
  <si>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</si>
  <si>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</si>
  <si>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</si>
  <si>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</si>
  <si>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</si>
  <si>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</si>
  <si>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</si>
  <si>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</si>
  <si>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</si>
  <si>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</si>
  <si>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</si>
  <si>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</si>
  <si>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</si>
  <si>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</si>
  <si>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</si>
  <si>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</si>
  <si>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</si>
  <si>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</si>
  <si>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</si>
  <si>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</si>
  <si>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</si>
  <si>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</si>
  <si>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</si>
  <si>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</si>
  <si>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</si>
  <si>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</si>
  <si>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</si>
  <si>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</si>
  <si>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</si>
  <si>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</si>
  <si>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</si>
  <si>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</si>
  <si>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</si>
  <si>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</si>
  <si>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</si>
  <si>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</si>
  <si>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</si>
  <si>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</si>
  <si>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</si>
  <si>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</si>
  <si>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</si>
  <si>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</si>
  <si>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</si>
  <si>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</si>
  <si>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</si>
  <si>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</si>
  <si>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</si>
  <si>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</si>
  <si>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</si>
  <si>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</si>
  <si>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</si>
  <si>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</si>
  <si>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</si>
  <si>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</si>
  <si>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</si>
  <si>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</si>
  <si>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</si>
  <si>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</si>
  <si>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</si>
  <si>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</si>
  <si>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</si>
  <si>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</si>
  <si>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</si>
  <si>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</si>
  <si>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</si>
  <si>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</si>
  <si>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</si>
  <si>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</si>
  <si>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</si>
  <si>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</si>
  <si>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</si>
  <si>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</si>
  <si>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</si>
  <si>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</si>
  <si>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</si>
  <si>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</si>
  <si>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</si>
  <si>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</si>
  <si>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</si>
  <si>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</si>
  <si>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</si>
  <si>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</si>
  <si>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</si>
  <si>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</si>
  <si>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</si>
  <si>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</si>
  <si>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</si>
  <si>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</si>
  <si>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</si>
  <si>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</si>
  <si>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</si>
  <si>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</si>
  <si>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</si>
  <si>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</si>
  <si>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</si>
  <si>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</si>
  <si>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</si>
  <si>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</si>
  <si>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</si>
  <si>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</si>
  <si>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</si>
  <si>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</si>
  <si>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</si>
  <si>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</si>
  <si>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</si>
  <si>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</si>
  <si>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</si>
  <si>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</si>
  <si>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</si>
  <si>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</si>
  <si>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</si>
  <si>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</si>
  <si>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</si>
  <si>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</si>
  <si>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</si>
  <si>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</si>
  <si>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</si>
  <si>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</si>
  <si>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</si>
  <si>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</si>
  <si>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</si>
  <si>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</si>
  <si>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</si>
  <si>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</si>
  <si>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</si>
  <si>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</si>
  <si>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</si>
  <si>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</si>
  <si>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</si>
  <si>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</si>
  <si>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</si>
  <si>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</si>
  <si>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</si>
  <si>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</si>
  <si>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</si>
  <si>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</si>
  <si>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</si>
  <si>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</si>
  <si>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</si>
  <si>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</si>
  <si>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</si>
  <si>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</si>
  <si>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</si>
  <si>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</si>
  <si>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</si>
  <si>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</si>
  <si>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</si>
  <si>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</si>
  <si>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</si>
  <si>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</si>
  <si>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</si>
  <si>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</si>
  <si>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</si>
  <si>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</si>
  <si>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</si>
  <si>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</si>
  <si>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</si>
  <si>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</si>
  <si>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</si>
  <si>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</si>
  <si>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</si>
  <si>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</si>
  <si>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</si>
  <si>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</si>
  <si>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</si>
  <si>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</si>
  <si>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</si>
  <si>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</si>
  <si>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</si>
  <si>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</si>
  <si>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</si>
  <si>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</si>
  <si>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</si>
  <si>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</si>
  <si>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</si>
  <si>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</si>
  <si>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</si>
  <si>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</si>
  <si>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</si>
  <si>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</si>
  <si>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</si>
  <si>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</si>
  <si>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</si>
  <si>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</si>
  <si>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</si>
  <si>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</si>
  <si>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</si>
  <si>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</si>
  <si>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</si>
  <si>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</si>
  <si>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</si>
  <si>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</si>
  <si>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</si>
  <si>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</si>
  <si>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</si>
  <si>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</si>
  <si>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</si>
  <si>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</si>
  <si>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</si>
  <si>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</si>
  <si>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</si>
  <si>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</si>
  <si>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</si>
  <si>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</si>
  <si>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</si>
  <si>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</si>
  <si>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</si>
  <si>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</si>
  <si>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</si>
  <si>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</si>
  <si>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</si>
  <si>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</si>
  <si>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</si>
  <si>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</si>
  <si>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</si>
  <si>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</si>
  <si>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</si>
  <si>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</si>
  <si>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</si>
  <si>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</si>
  <si>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</si>
  <si>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</si>
  <si>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</si>
  <si>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</si>
  <si>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</si>
  <si>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</si>
  <si>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</si>
  <si>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</si>
  <si>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</si>
  <si>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</si>
  <si>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</si>
  <si>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</si>
  <si>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</si>
  <si>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</si>
  <si>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</si>
  <si>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</si>
  <si>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</si>
  <si>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</si>
  <si>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</si>
  <si>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</si>
  <si>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</si>
  <si>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</si>
  <si>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</si>
  <si>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</si>
  <si>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</si>
  <si>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</si>
  <si>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</si>
  <si>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</si>
  <si>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</si>
  <si>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</si>
  <si>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</si>
  <si>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</si>
  <si>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</si>
  <si>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</si>
  <si>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</si>
  <si>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</si>
  <si>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</si>
  <si>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</si>
  <si>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</si>
  <si>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</si>
  <si>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</si>
  <si>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</si>
  <si>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</si>
  <si>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</si>
  <si>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</si>
  <si>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</si>
  <si>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</si>
  <si>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</si>
  <si>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</si>
  <si>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</si>
  <si>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</si>
  <si>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</si>
  <si>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</si>
  <si>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</si>
  <si>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</si>
  <si>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</si>
  <si>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</si>
  <si>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</si>
  <si>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</si>
  <si>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</si>
  <si>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</si>
  <si>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</si>
  <si>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</si>
  <si>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</si>
  <si>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</si>
  <si>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</si>
  <si>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</si>
  <si>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</si>
  <si>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</si>
  <si>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</si>
  <si>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</si>
  <si>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</si>
  <si>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</si>
  <si>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</si>
  <si>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</si>
  <si>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</si>
  <si>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</si>
  <si>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</si>
  <si>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</si>
  <si>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</si>
  <si>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</si>
  <si>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</si>
  <si>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</si>
  <si>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</si>
  <si>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</si>
  <si>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</si>
  <si>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</si>
  <si>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</si>
  <si>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</si>
  <si>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</si>
  <si>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</si>
  <si>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</si>
  <si>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</si>
  <si>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</si>
  <si>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</si>
  <si>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</si>
  <si>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</si>
  <si>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</si>
  <si>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</si>
  <si>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</si>
  <si>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</si>
  <si>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</si>
  <si>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</si>
  <si>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</si>
  <si>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</si>
  <si>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</si>
  <si>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</si>
  <si>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</si>
  <si>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</si>
  <si>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</si>
  <si>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</si>
  <si>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</si>
  <si>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</si>
  <si>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</si>
  <si>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</si>
  <si>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</si>
  <si>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</si>
  <si>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</si>
  <si>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</si>
  <si>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</si>
  <si>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</si>
  <si>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</si>
  <si>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</si>
  <si>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</si>
  <si>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</si>
  <si>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</si>
  <si>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</si>
  <si>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</si>
  <si>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</si>
  <si>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</si>
  <si>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</si>
  <si>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</si>
  <si>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</si>
  <si>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</si>
  <si>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</si>
  <si>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</si>
  <si>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</si>
  <si>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</si>
  <si>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</si>
  <si>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</si>
  <si>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</si>
  <si>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</si>
  <si>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</si>
  <si>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</si>
  <si>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</si>
  <si>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</si>
  <si>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</si>
  <si>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</si>
  <si>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</si>
  <si>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</si>
  <si>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</si>
  <si>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</si>
  <si>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</si>
  <si>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</si>
  <si>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</si>
  <si>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</si>
  <si>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</si>
  <si>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</si>
  <si>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</si>
  <si>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</si>
  <si>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</si>
  <si>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</si>
  <si>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</si>
  <si>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</si>
  <si>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</si>
  <si>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</si>
  <si>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</si>
  <si>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</si>
  <si>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</si>
  <si>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</si>
  <si>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</si>
  <si>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</si>
  <si>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</si>
  <si>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</si>
  <si>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</si>
  <si>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</si>
  <si>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</si>
  <si>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</si>
  <si>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</si>
  <si>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</si>
  <si>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</si>
  <si>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</si>
  <si>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</si>
  <si>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</si>
  <si>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</si>
  <si>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</si>
  <si>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</si>
  <si>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</si>
  <si>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</si>
  <si>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</si>
  <si>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</si>
  <si>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</si>
  <si>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</si>
  <si>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</si>
  <si>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</si>
  <si>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</si>
  <si>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</si>
  <si>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</si>
  <si>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</si>
  <si>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</si>
  <si>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</si>
  <si>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</si>
  <si>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</si>
  <si>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</si>
  <si>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</si>
  <si>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</si>
  <si>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</si>
  <si>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</si>
  <si>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</si>
  <si>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</si>
  <si>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</si>
  <si>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</si>
  <si>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</si>
  <si>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</si>
  <si>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</si>
  <si>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</si>
  <si>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</si>
  <si>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</si>
  <si>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</si>
  <si>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</si>
  <si>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</si>
  <si>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</si>
  <si>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</si>
  <si>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</si>
  <si>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</si>
  <si>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</si>
  <si>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</si>
  <si>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</si>
  <si>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</si>
  <si>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</si>
  <si>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</si>
  <si>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</si>
  <si>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</si>
  <si>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</si>
  <si>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</si>
  <si>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</si>
  <si>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</si>
  <si>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</si>
  <si>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</si>
  <si>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</si>
  <si>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</si>
  <si>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</si>
  <si>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</si>
  <si>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</si>
  <si>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</si>
  <si>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</si>
  <si>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</si>
  <si>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</si>
  <si>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</si>
  <si>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</si>
  <si>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</si>
  <si>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</si>
  <si>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</si>
  <si>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</si>
  <si>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</si>
  <si>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</si>
  <si>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</si>
  <si>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</si>
  <si>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</si>
  <si>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</si>
  <si>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</si>
  <si>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</si>
  <si>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</si>
  <si>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</si>
  <si>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</si>
  <si>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</si>
  <si>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</si>
  <si>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</si>
  <si>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</si>
  <si>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</si>
  <si>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</si>
  <si>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</si>
  <si>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</si>
  <si>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</si>
  <si>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</si>
  <si>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</si>
  <si>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</si>
  <si>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</si>
  <si>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</si>
  <si>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</si>
  <si>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</si>
  <si>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</si>
  <si>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</si>
  <si>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</si>
  <si>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</si>
  <si>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</si>
  <si>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</si>
  <si>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</si>
  <si>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</si>
  <si>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</si>
  <si>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</si>
  <si>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</si>
  <si>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</si>
  <si>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</si>
  <si>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</si>
  <si>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</si>
  <si>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</si>
  <si>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</si>
  <si>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</si>
  <si>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</si>
  <si>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</si>
  <si>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</si>
  <si>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</si>
  <si>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</si>
  <si>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</si>
  <si>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</si>
  <si>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</si>
  <si>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</si>
  <si>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</si>
  <si>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</si>
  <si>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</si>
  <si>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</si>
  <si>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</si>
  <si>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</si>
  <si>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</si>
  <si>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</si>
  <si>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</si>
  <si>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</si>
  <si>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</si>
  <si>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</si>
  <si>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</si>
  <si>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</si>
  <si>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</si>
  <si>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</si>
  <si>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</si>
  <si>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</si>
  <si>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</si>
  <si>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</si>
  <si>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</si>
  <si>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</si>
  <si>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</si>
  <si>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</si>
  <si>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</si>
  <si>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</si>
  <si>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</si>
  <si>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</si>
  <si>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</si>
  <si>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</si>
  <si>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</si>
  <si>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</si>
  <si>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</si>
  <si>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</si>
  <si>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</si>
  <si>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</si>
  <si>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</si>
  <si>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</si>
  <si>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</si>
  <si>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</si>
  <si>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</si>
  <si>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</si>
  <si>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</si>
  <si>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</si>
  <si>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</si>
  <si>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</si>
  <si>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</si>
  <si>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</si>
  <si>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</si>
  <si>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</si>
  <si>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</si>
  <si>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</si>
  <si>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</si>
  <si>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</si>
  <si>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</si>
  <si>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</si>
  <si>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</si>
  <si>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</si>
  <si>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</si>
  <si>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</si>
  <si>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</si>
  <si>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</si>
  <si>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</si>
  <si>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</si>
  <si>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</si>
  <si>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</si>
  <si>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</si>
  <si>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</si>
  <si>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</si>
  <si>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</si>
  <si>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</si>
  <si>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</si>
  <si>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</si>
  <si>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</si>
  <si>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</si>
  <si>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</si>
  <si>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</si>
  <si>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</si>
  <si>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</si>
  <si>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</si>
  <si>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</si>
  <si>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</si>
  <si>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</si>
  <si>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</si>
  <si>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</si>
  <si>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</si>
  <si>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</si>
  <si>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</si>
  <si>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</si>
  <si>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</si>
  <si>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</si>
  <si>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</si>
  <si>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</si>
  <si>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</si>
  <si>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</si>
  <si>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</si>
  <si>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</si>
  <si>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</si>
  <si>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</si>
  <si>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</si>
  <si>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</si>
  <si>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</si>
  <si>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</si>
  <si>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</si>
  <si>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</si>
  <si>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</si>
  <si>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</si>
  <si>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</si>
  <si>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</si>
  <si>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</si>
  <si>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</si>
  <si>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</si>
  <si>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</si>
  <si>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</si>
  <si>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</si>
  <si>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</si>
  <si>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</si>
  <si>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</si>
  <si>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</si>
  <si>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</si>
  <si>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</si>
  <si>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</si>
  <si>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</si>
  <si>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</si>
  <si>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</si>
  <si>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</si>
  <si>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</si>
  <si>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</si>
  <si>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</si>
  <si>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</si>
  <si>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</si>
  <si>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</si>
  <si>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</si>
  <si>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</si>
  <si>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</si>
  <si>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</si>
  <si>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</si>
  <si>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</si>
  <si>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</si>
  <si>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</si>
  <si>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</si>
  <si>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</si>
  <si>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</si>
  <si>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</si>
  <si>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</si>
  <si>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</si>
  <si>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</si>
  <si>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</si>
  <si>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</si>
  <si>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</si>
  <si>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</si>
  <si>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</si>
  <si>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</si>
  <si>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</si>
  <si>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</si>
  <si>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</si>
  <si>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</si>
  <si>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</si>
  <si>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</si>
  <si>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</si>
  <si>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</si>
  <si>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</si>
  <si>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</si>
  <si>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</si>
  <si>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</si>
  <si>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</si>
  <si>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</si>
  <si>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</si>
  <si>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</si>
  <si>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</si>
  <si>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</si>
  <si>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</si>
  <si>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</si>
  <si>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</si>
  <si>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</si>
  <si>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</si>
  <si>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</si>
  <si>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</si>
  <si>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</si>
  <si>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</si>
  <si>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</si>
  <si>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</si>
  <si>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</si>
  <si>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</si>
  <si>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</si>
  <si>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</si>
  <si>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</si>
  <si>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</si>
  <si>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</si>
  <si>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</si>
  <si>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</si>
  <si>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</si>
  <si>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</si>
  <si>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</si>
  <si>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</si>
  <si>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</si>
  <si>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</si>
  <si>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</si>
  <si>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</si>
  <si>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</si>
  <si>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</si>
  <si>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</si>
  <si>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</si>
  <si>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</si>
  <si>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</si>
  <si>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</si>
  <si>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</si>
  <si>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</si>
  <si>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</si>
  <si>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</si>
  <si>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</si>
  <si>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</si>
  <si>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</si>
  <si>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</si>
  <si>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</si>
  <si>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</si>
  <si>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</si>
  <si>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</si>
  <si>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</si>
  <si>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</si>
  <si>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</si>
  <si>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</si>
  <si>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</si>
  <si>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</si>
  <si>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</si>
  <si>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</si>
  <si>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</si>
  <si>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</si>
  <si>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</si>
  <si>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</si>
  <si>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</si>
  <si>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</si>
  <si>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</si>
  <si>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</si>
  <si>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</si>
  <si>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</si>
  <si>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</si>
  <si>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</si>
  <si>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</si>
  <si>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</si>
  <si>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</si>
  <si>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</si>
  <si>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</si>
  <si>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</si>
  <si>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</si>
  <si>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</si>
  <si>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</si>
  <si>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</si>
  <si>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</si>
  <si>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</si>
  <si>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</si>
  <si>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</si>
  <si>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</si>
  <si>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</si>
  <si>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</si>
  <si>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</si>
  <si>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</si>
  <si>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</si>
  <si>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</si>
  <si>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</si>
  <si>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</si>
  <si>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</si>
  <si>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</si>
  <si>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</si>
  <si>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</si>
  <si>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</si>
  <si>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</si>
  <si>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</si>
  <si>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</si>
  <si>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</si>
  <si>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</si>
  <si>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</si>
  <si>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</si>
  <si>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</si>
  <si>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</si>
  <si>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</si>
  <si>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</si>
  <si>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</si>
  <si>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</si>
  <si>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</si>
  <si>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</si>
  <si>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</si>
  <si>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</si>
  <si>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</si>
  <si>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</si>
  <si>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</si>
  <si>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</si>
  <si>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</si>
  <si>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</si>
  <si>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</si>
  <si>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</si>
  <si>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</si>
  <si>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</si>
  <si>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</si>
  <si>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</si>
  <si>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</si>
  <si>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</si>
  <si>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</si>
  <si>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</si>
  <si>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</si>
  <si>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</si>
  <si>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</si>
  <si>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</si>
  <si>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</si>
  <si>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</si>
  <si>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</si>
  <si>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</si>
  <si>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</si>
  <si>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</si>
  <si>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</si>
  <si>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</si>
  <si>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</si>
  <si>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</si>
  <si>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</si>
  <si>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</si>
  <si>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</si>
  <si>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</si>
  <si>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</si>
  <si>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</si>
  <si>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</si>
  <si>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</si>
  <si>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</si>
  <si>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</si>
  <si>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</si>
  <si>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</si>
  <si>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</si>
  <si>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</si>
  <si>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</si>
  <si>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</si>
  <si>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</si>
  <si>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</si>
  <si>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</si>
  <si>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</si>
  <si>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</si>
  <si>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</si>
  <si>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</si>
  <si>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</si>
  <si>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</si>
  <si>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</si>
  <si>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</si>
  <si>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</si>
  <si>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</si>
  <si>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</si>
  <si>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</si>
  <si>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</si>
  <si>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</si>
  <si>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</si>
  <si>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</si>
  <si>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</si>
  <si>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</si>
  <si>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</si>
  <si>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</si>
  <si>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</si>
  <si>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</si>
  <si>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</si>
  <si>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</si>
  <si>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</si>
  <si>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</si>
  <si>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</si>
  <si>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</si>
  <si>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</si>
  <si>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</si>
  <si>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</si>
  <si>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</si>
  <si>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</si>
  <si>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</si>
  <si>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</si>
  <si>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</si>
  <si>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</si>
  <si>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</si>
  <si>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</si>
  <si>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</si>
  <si>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</si>
  <si>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</si>
  <si>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</si>
  <si>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</si>
  <si>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</si>
  <si>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</si>
  <si>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</si>
  <si>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</si>
  <si>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</si>
  <si>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</si>
  <si>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</si>
  <si>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</si>
  <si>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</si>
  <si>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</si>
  <si>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</si>
  <si>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</si>
  <si>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</si>
  <si>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</si>
  <si>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</si>
  <si>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</si>
  <si>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</si>
  <si>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</si>
  <si>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</si>
  <si>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</si>
  <si>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</si>
  <si>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</si>
  <si>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</si>
  <si>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</si>
  <si>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</si>
  <si>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</si>
  <si>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</si>
  <si>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</si>
  <si>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</si>
  <si>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</si>
  <si>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</si>
  <si>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</si>
  <si>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</si>
  <si>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</si>
  <si>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</si>
  <si>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</si>
  <si>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</si>
  <si>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</si>
  <si>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</si>
  <si>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</si>
  <si>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</si>
  <si>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</si>
  <si>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</si>
  <si>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</si>
  <si>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</si>
  <si>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</si>
  <si>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</si>
  <si>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</si>
  <si>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</si>
  <si>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</si>
  <si>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</si>
  <si>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</si>
  <si>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</si>
  <si>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</si>
  <si>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</si>
  <si>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</si>
  <si>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</si>
  <si>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</si>
  <si>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</si>
  <si>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</si>
  <si>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</si>
  <si>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</si>
  <si>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</si>
  <si>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</si>
  <si>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</si>
  <si>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</si>
  <si>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</si>
  <si>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</si>
  <si>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</si>
  <si>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</si>
  <si>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</si>
  <si>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</si>
  <si>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</si>
  <si>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</si>
  <si>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</si>
  <si>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</si>
  <si>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</si>
  <si>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</si>
  <si>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</si>
  <si>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</si>
  <si>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</si>
  <si>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</si>
  <si>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</si>
  <si>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</si>
  <si>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</si>
  <si>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</si>
  <si>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</si>
  <si>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</si>
  <si>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</si>
  <si>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</si>
  <si>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</si>
  <si>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</si>
  <si>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</si>
  <si>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</si>
  <si>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</si>
  <si>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</si>
  <si>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</si>
  <si>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</si>
  <si>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</si>
  <si>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</si>
  <si>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</si>
  <si>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</si>
  <si>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</si>
  <si>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</si>
  <si>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</si>
  <si>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</si>
  <si>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</si>
  <si>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</si>
  <si>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</si>
  <si>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</si>
  <si>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</si>
  <si>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</si>
  <si>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</si>
  <si>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</si>
  <si>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</si>
  <si>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</si>
  <si>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</si>
  <si>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</si>
  <si>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</si>
  <si>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</si>
  <si>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</si>
  <si>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</si>
  <si>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</si>
  <si>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</si>
  <si>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</si>
  <si>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</si>
  <si>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</si>
  <si>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</si>
  <si>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</si>
  <si>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</si>
  <si>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</si>
  <si>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</si>
  <si>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</si>
  <si>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</si>
  <si>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</si>
  <si>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</si>
  <si>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</si>
  <si>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</si>
  <si>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</si>
  <si>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</si>
  <si>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</si>
  <si>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</si>
  <si>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</si>
  <si>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</si>
  <si>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</si>
  <si>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</si>
  <si>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</si>
  <si>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</si>
  <si>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</si>
  <si>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</si>
  <si>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</si>
  <si>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</si>
  <si>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</si>
  <si>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</si>
  <si>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</si>
  <si>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</si>
  <si>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</si>
  <si>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</si>
  <si>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</si>
  <si>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</si>
  <si>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</si>
  <si>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</si>
  <si>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</si>
  <si>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</si>
  <si>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</si>
  <si>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</si>
  <si>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</si>
  <si>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</si>
  <si>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</si>
  <si>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</si>
  <si>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</si>
  <si>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</si>
  <si>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</si>
  <si>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</si>
  <si>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</si>
  <si>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</si>
  <si>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</si>
  <si>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</si>
  <si>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</si>
  <si>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</si>
  <si>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</si>
  <si>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</si>
  <si>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</si>
  <si>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</si>
  <si>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</si>
  <si>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</si>
  <si>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</si>
  <si>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</si>
  <si>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</si>
  <si>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</si>
  <si>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</si>
  <si>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</si>
  <si>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</si>
  <si>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</si>
  <si>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</si>
  <si>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</si>
  <si>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</si>
  <si>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</si>
  <si>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</si>
  <si>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</si>
  <si>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</si>
  <si>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</si>
  <si>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</si>
  <si>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</si>
  <si>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</si>
  <si>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</si>
  <si>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</si>
  <si>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</si>
  <si>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</si>
  <si>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</si>
  <si>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</si>
  <si>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</si>
  <si>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</si>
  <si>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</si>
  <si>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</si>
  <si>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</si>
  <si>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</si>
  <si>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</si>
  <si>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</si>
  <si>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</si>
  <si>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</si>
  <si>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</si>
  <si>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</si>
  <si>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</si>
  <si>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</si>
  <si>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</si>
  <si>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</si>
  <si>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</si>
  <si>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</si>
  <si>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</si>
  <si>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</si>
  <si>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</si>
  <si>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</si>
  <si>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</si>
  <si>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</si>
  <si>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</si>
  <si>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</si>
  <si>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</si>
  <si>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</si>
  <si>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</si>
  <si>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</si>
  <si>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</si>
  <si>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</si>
  <si>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</si>
  <si>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</si>
  <si>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</si>
  <si>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</si>
  <si>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</si>
  <si>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</si>
  <si>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</si>
  <si>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</si>
  <si>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</si>
  <si>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</si>
  <si>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</si>
  <si>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</si>
  <si>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</si>
  <si>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</si>
  <si>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</si>
  <si>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</si>
  <si>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</si>
  <si>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</si>
  <si>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</si>
  <si>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</si>
  <si>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</si>
  <si>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</si>
  <si>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</si>
  <si>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</si>
  <si>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</si>
  <si>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</si>
  <si>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</si>
  <si>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</si>
  <si>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</si>
  <si>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</si>
  <si>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</si>
  <si>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</si>
  <si>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</si>
  <si>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</si>
  <si>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</si>
  <si>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</si>
  <si>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</si>
  <si>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</si>
  <si>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</si>
  <si>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</si>
  <si>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</si>
  <si>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</si>
  <si>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</si>
  <si>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</si>
  <si>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</si>
  <si>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</si>
  <si>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</si>
  <si>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</si>
  <si>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</si>
  <si>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</si>
  <si>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</si>
  <si>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</si>
  <si>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</si>
  <si>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</si>
  <si>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</si>
  <si>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</si>
  <si>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</si>
  <si>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</si>
  <si>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</si>
  <si>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</si>
  <si>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</si>
  <si>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</si>
  <si>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</si>
  <si>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</si>
  <si>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</si>
  <si>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</si>
  <si>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</si>
  <si>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</si>
  <si>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</si>
  <si>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</si>
  <si>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</si>
  <si>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</si>
  <si>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</si>
  <si>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</si>
  <si>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</si>
  <si>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</si>
  <si>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</si>
  <si>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</si>
  <si>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</si>
  <si>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</si>
  <si>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</si>
  <si>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</si>
  <si>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</si>
  <si>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</si>
  <si>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</si>
  <si>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</si>
  <si>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</si>
  <si>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</si>
  <si>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</si>
  <si>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</si>
  <si>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</si>
  <si>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</si>
  <si>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</si>
  <si>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</si>
  <si>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</si>
  <si>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</si>
  <si>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</si>
  <si>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</si>
  <si>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</si>
  <si>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</si>
  <si>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</si>
  <si>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</si>
  <si>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</si>
  <si>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</si>
  <si>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</si>
  <si>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</si>
  <si>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</si>
  <si>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</si>
  <si>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</si>
  <si>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</si>
  <si>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</si>
  <si>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</si>
  <si>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</si>
  <si>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</si>
  <si>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</si>
  <si>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</si>
  <si>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</si>
  <si>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</si>
  <si>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</si>
  <si>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</si>
  <si>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</si>
  <si>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</si>
  <si>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</si>
  <si>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</si>
  <si>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</si>
  <si>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</si>
  <si>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</si>
  <si>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</si>
  <si>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</si>
  <si>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</si>
  <si>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</si>
  <si>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</si>
  <si>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</si>
  <si>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</si>
  <si>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</si>
  <si>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</si>
  <si>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</si>
  <si>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</si>
  <si>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</si>
  <si>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</si>
  <si>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</si>
  <si>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</si>
  <si>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</si>
  <si>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</si>
  <si>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</si>
  <si>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</si>
  <si>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</si>
  <si>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</si>
  <si>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</si>
  <si>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</si>
  <si>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</si>
  <si>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</si>
  <si>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</si>
  <si>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</si>
  <si>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</si>
  <si>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</si>
  <si>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</si>
  <si>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</si>
  <si>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</si>
  <si>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</si>
  <si>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</si>
  <si>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</si>
  <si>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</si>
  <si>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</si>
  <si>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</si>
  <si>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</si>
  <si>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</si>
  <si>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</si>
  <si>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</si>
  <si>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</si>
  <si>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</si>
  <si>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</si>
  <si>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</si>
  <si>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</si>
  <si>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</si>
  <si>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</si>
  <si>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</si>
  <si>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</si>
  <si>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</si>
  <si>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</si>
  <si>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</si>
  <si>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</si>
  <si>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</si>
  <si>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</si>
  <si>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</si>
  <si>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</si>
  <si>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</si>
  <si>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</si>
  <si>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</si>
  <si>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</si>
  <si>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</si>
  <si>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</si>
  <si>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</si>
  <si>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</si>
  <si>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</si>
  <si>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</si>
  <si>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</si>
  <si>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</si>
  <si>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</si>
  <si>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</si>
  <si>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</si>
  <si>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</si>
  <si>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</si>
  <si>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</si>
  <si>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</si>
  <si>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</si>
  <si>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</si>
  <si>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</si>
  <si>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</si>
  <si>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</si>
  <si>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</si>
  <si>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</si>
  <si>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</si>
  <si>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</si>
  <si>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</si>
  <si>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</si>
  <si>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</si>
  <si>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</si>
  <si>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</si>
  <si>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</si>
  <si>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</si>
  <si>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</si>
  <si>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</si>
  <si>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</si>
  <si>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</si>
  <si>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</si>
  <si>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</si>
  <si>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</si>
  <si>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</si>
  <si>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</si>
  <si>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</si>
  <si>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</si>
  <si>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</si>
  <si>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</si>
  <si>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</si>
  <si>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</si>
  <si>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</si>
  <si>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</si>
  <si>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</si>
  <si>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</si>
  <si>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</si>
  <si>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</si>
  <si>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</si>
  <si>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</si>
  <si>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</si>
  <si>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</si>
  <si>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</si>
  <si>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</si>
  <si>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</si>
  <si>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</si>
  <si>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</si>
  <si>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</si>
  <si>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</si>
  <si>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</si>
  <si>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</si>
  <si>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</si>
  <si>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</si>
  <si>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</si>
  <si>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</si>
  <si>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</si>
  <si>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</si>
  <si>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</si>
  <si>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</si>
  <si>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</si>
  <si>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</si>
  <si>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</si>
  <si>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</si>
  <si>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</si>
  <si>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</si>
  <si>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</si>
  <si>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</si>
  <si>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</si>
  <si>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</si>
  <si>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</si>
  <si>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</si>
  <si>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</si>
  <si>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</si>
  <si>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</si>
  <si>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</si>
  <si>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</si>
  <si>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</si>
  <si>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</si>
  <si>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</si>
  <si>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</si>
  <si>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</si>
  <si>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</si>
  <si>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</si>
  <si>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</si>
  <si>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</si>
  <si>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</si>
  <si>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</si>
  <si>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</si>
  <si>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</si>
  <si>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</si>
  <si>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</si>
  <si>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</si>
  <si>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</si>
  <si>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</si>
  <si>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</si>
  <si>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</si>
  <si>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</si>
  <si>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</si>
  <si>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</si>
  <si>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</si>
  <si>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</si>
  <si>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</si>
  <si>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</si>
  <si>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</si>
  <si>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</si>
  <si>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</si>
  <si>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</si>
  <si>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</si>
  <si>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</si>
  <si>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</si>
  <si>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</si>
  <si>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</si>
  <si>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</si>
  <si>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</si>
  <si>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</si>
  <si>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</si>
  <si>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</si>
  <si>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</si>
  <si>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</si>
  <si>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</si>
  <si>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</si>
  <si>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</si>
  <si>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</si>
  <si>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</si>
  <si>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</si>
  <si>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</si>
  <si>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</si>
  <si>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</si>
  <si>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</si>
  <si>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</si>
  <si>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</si>
  <si>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</si>
  <si>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</si>
  <si>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</si>
  <si>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</si>
  <si>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</si>
  <si>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</si>
  <si>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</si>
  <si>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</si>
  <si>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</si>
  <si>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</si>
  <si>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</si>
  <si>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</si>
  <si>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</si>
  <si>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</si>
  <si>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</si>
  <si>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</si>
  <si>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</si>
  <si>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</si>
  <si>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</si>
  <si>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</si>
  <si>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</si>
  <si>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</si>
  <si>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</si>
  <si>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</si>
  <si>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</si>
  <si>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</si>
  <si>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</si>
  <si>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</si>
  <si>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</si>
  <si>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</si>
  <si>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</si>
  <si>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</si>
  <si>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</si>
  <si>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</si>
  <si>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</si>
  <si>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</si>
  <si>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</si>
  <si>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</si>
  <si>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</si>
  <si>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</si>
  <si>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</si>
  <si>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</si>
  <si>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</si>
  <si>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</si>
  <si>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</si>
  <si>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</si>
  <si>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</si>
  <si>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</si>
  <si>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</si>
  <si>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</si>
  <si>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</si>
  <si>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</si>
  <si>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</si>
  <si>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</si>
  <si>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</si>
  <si>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</si>
  <si>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</si>
  <si>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</si>
  <si>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</si>
  <si>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</si>
  <si>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</si>
  <si>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</si>
  <si>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</si>
  <si>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</si>
  <si>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</si>
  <si>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</si>
  <si>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</si>
  <si>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</si>
  <si>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</si>
  <si>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</si>
  <si>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</si>
  <si>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</si>
  <si>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</si>
  <si>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</si>
  <si>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</si>
  <si>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</si>
  <si>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</si>
  <si>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</si>
  <si>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</si>
  <si>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</si>
  <si>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</si>
  <si>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</si>
  <si>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</si>
  <si>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</si>
  <si>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</si>
  <si>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</si>
  <si>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</si>
  <si>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</si>
  <si>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</si>
  <si>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</si>
  <si>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</si>
  <si>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</si>
  <si>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</si>
  <si>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</si>
  <si>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</si>
  <si>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</si>
  <si>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</si>
  <si>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</si>
  <si>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</si>
  <si>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</si>
  <si>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</si>
  <si>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</si>
  <si>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</si>
  <si>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</si>
  <si>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</si>
  <si>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</si>
  <si>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</si>
  <si>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</si>
  <si>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</si>
  <si>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</si>
  <si>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</si>
  <si>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</si>
  <si>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</si>
  <si>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</si>
  <si>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</si>
  <si>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</si>
  <si>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</si>
  <si>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</si>
  <si>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</si>
  <si>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</si>
  <si>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</si>
  <si>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</si>
  <si>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</si>
  <si>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</si>
  <si>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</si>
  <si>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</si>
  <si>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</si>
  <si>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</si>
  <si>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</si>
  <si>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</si>
  <si>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</si>
  <si>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</si>
  <si>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</si>
  <si>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</si>
  <si>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</si>
  <si>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</si>
  <si>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</si>
  <si>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</si>
  <si>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</si>
  <si>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</si>
  <si>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</si>
  <si>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</si>
  <si>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</si>
  <si>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</si>
  <si>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</si>
  <si>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</si>
  <si>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</si>
  <si>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</si>
  <si>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</si>
  <si>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</si>
  <si>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</si>
  <si>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</si>
  <si>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</si>
  <si>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</si>
  <si>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</si>
  <si>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</si>
  <si>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</si>
  <si>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</si>
  <si>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</si>
  <si>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</si>
  <si>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</si>
  <si>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</si>
  <si>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</si>
  <si>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</si>
  <si>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</si>
  <si>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</si>
  <si>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</si>
  <si>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</si>
  <si>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</si>
  <si>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</si>
  <si>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</si>
  <si>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</si>
  <si>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</si>
  <si>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</si>
  <si>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</si>
  <si>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</si>
  <si>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</si>
  <si>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</si>
  <si>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</si>
  <si>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</si>
  <si>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</si>
  <si>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</si>
  <si>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</si>
  <si>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</si>
  <si>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</si>
  <si>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</si>
  <si>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</si>
  <si>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</si>
  <si>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</si>
  <si>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</si>
  <si>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</si>
  <si>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</si>
  <si>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</si>
  <si>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</si>
  <si>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</si>
  <si>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</si>
  <si>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</si>
  <si>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</si>
  <si>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</si>
  <si>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</si>
  <si>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</si>
  <si>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</si>
  <si>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</si>
  <si>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</si>
  <si>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</si>
  <si>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</si>
  <si>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</si>
  <si>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</si>
  <si>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</si>
  <si>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</si>
  <si>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</si>
  <si>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</si>
  <si>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</si>
  <si>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</si>
  <si>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</si>
  <si>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</si>
  <si>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</si>
  <si>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</si>
  <si>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</si>
  <si>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</si>
  <si>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</si>
  <si>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</si>
  <si>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</si>
  <si>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</si>
  <si>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</si>
  <si>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</si>
  <si>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</si>
  <si>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</si>
  <si>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</si>
  <si>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</si>
  <si>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</si>
  <si>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</si>
  <si>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</si>
  <si>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</si>
  <si>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</si>
  <si>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</si>
  <si>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</si>
  <si>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</si>
  <si>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</si>
  <si>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</si>
  <si>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</si>
  <si>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</si>
  <si>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</si>
  <si>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</si>
  <si>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</si>
  <si>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</si>
  <si>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</si>
  <si>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</si>
  <si>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</si>
  <si>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</si>
  <si>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</si>
  <si>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</si>
  <si>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</si>
  <si>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</si>
  <si>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</si>
  <si>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</si>
  <si>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</si>
  <si>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</si>
  <si>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</si>
  <si>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</si>
  <si>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</si>
  <si>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</si>
  <si>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</si>
  <si>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</si>
  <si>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</si>
  <si>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</si>
  <si>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</si>
  <si>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</si>
  <si>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</si>
  <si>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</si>
  <si>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</si>
  <si>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</si>
  <si>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</si>
  <si>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</si>
  <si>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</si>
  <si>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</si>
  <si>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</si>
  <si>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</si>
  <si>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</si>
  <si>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</si>
  <si>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</si>
  <si>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</si>
  <si>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</si>
  <si>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</si>
  <si>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</si>
  <si>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</si>
  <si>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</si>
  <si>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</si>
  <si>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</si>
  <si>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</si>
  <si>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</si>
  <si>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</si>
  <si>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</si>
  <si>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</si>
  <si>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</si>
  <si>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</si>
  <si>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</si>
  <si>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</si>
  <si>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</si>
  <si>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</si>
  <si>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</si>
  <si>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</si>
  <si>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</si>
  <si>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</si>
  <si>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</si>
  <si>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</si>
  <si>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</si>
  <si>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</si>
  <si>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</si>
  <si>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</si>
  <si>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</si>
  <si>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</si>
  <si>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</si>
  <si>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</si>
  <si>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</si>
  <si>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</si>
  <si>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</si>
  <si>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</si>
  <si>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</si>
  <si>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</si>
  <si>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</si>
  <si>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</si>
  <si>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</si>
  <si>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</si>
  <si>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</si>
  <si>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</si>
  <si>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</si>
  <si>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</si>
  <si>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</si>
  <si>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</si>
  <si>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</si>
  <si>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</si>
  <si>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</si>
  <si>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</si>
  <si>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</si>
  <si>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</si>
  <si>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</si>
  <si>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</si>
  <si>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</si>
  <si>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</si>
  <si>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</si>
  <si>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</si>
  <si>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</si>
  <si>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</si>
  <si>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</si>
  <si>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</si>
  <si>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</si>
  <si>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</si>
  <si>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</si>
  <si>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</si>
  <si>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</si>
  <si>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</si>
  <si>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</si>
  <si>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</si>
  <si>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</si>
  <si>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</si>
  <si>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</si>
  <si>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</si>
  <si>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</si>
  <si>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</si>
  <si>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</si>
  <si>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</si>
  <si>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</si>
  <si>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</si>
  <si>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</si>
  <si>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</si>
  <si>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</si>
  <si>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</si>
  <si>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</si>
  <si>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</si>
  <si>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</si>
  <si>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</si>
  <si>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</si>
  <si>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</si>
  <si>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</si>
  <si>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</si>
  <si>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</si>
  <si>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</si>
  <si>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</si>
  <si>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</si>
  <si>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</si>
  <si>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</si>
  <si>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</si>
  <si>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</si>
  <si>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</si>
  <si>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</si>
  <si>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</si>
  <si>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</si>
  <si>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</si>
  <si>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</si>
  <si>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</si>
  <si>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</si>
  <si>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</si>
  <si>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</si>
  <si>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</si>
  <si>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</si>
  <si>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</si>
  <si>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</si>
  <si>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</si>
  <si>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</si>
  <si>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</si>
  <si>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</si>
  <si>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</si>
  <si>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</si>
  <si>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</si>
  <si>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</si>
  <si>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</si>
  <si>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</si>
  <si>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</si>
  <si>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</si>
  <si>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</si>
  <si>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</si>
  <si>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</si>
  <si>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</si>
  <si>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</si>
  <si>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</si>
  <si>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</si>
  <si>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</si>
  <si>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</si>
  <si>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</si>
  <si>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</si>
  <si>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</si>
  <si>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</si>
  <si>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</si>
  <si>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</si>
  <si>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</si>
  <si>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</si>
  <si>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</si>
  <si>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</si>
  <si>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</si>
  <si>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</si>
  <si>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</si>
  <si>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</si>
  <si>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</si>
  <si>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</si>
  <si>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</si>
  <si>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</si>
  <si>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</si>
  <si>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</si>
  <si>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</si>
  <si>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</si>
  <si>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</si>
  <si>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</si>
  <si>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</si>
  <si>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</si>
  <si>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</si>
  <si>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</si>
  <si>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</si>
  <si>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</si>
  <si>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</si>
  <si>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</si>
  <si>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</si>
  <si>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</si>
  <si>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</si>
  <si>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</si>
  <si>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</si>
  <si>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</si>
  <si>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</si>
  <si>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</si>
  <si>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</si>
  <si>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</si>
  <si>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</si>
  <si>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</si>
  <si>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</si>
  <si>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</si>
  <si>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</si>
  <si>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</si>
  <si>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</si>
  <si>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</si>
  <si>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</si>
  <si>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</si>
  <si>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</si>
  <si>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</si>
  <si>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</si>
  <si>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</si>
  <si>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</si>
  <si>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</si>
  <si>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</si>
  <si>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</si>
  <si>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</si>
  <si>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</si>
  <si>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</si>
  <si>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</si>
  <si>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</si>
  <si>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</si>
  <si>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</si>
  <si>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</si>
  <si>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</si>
  <si>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</si>
  <si>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</si>
  <si>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</si>
  <si>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</si>
  <si>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</si>
  <si>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</si>
  <si>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</si>
  <si>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</si>
  <si>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</si>
  <si>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</si>
  <si>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</si>
  <si>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</si>
  <si>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</si>
  <si>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</si>
  <si>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</si>
  <si>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</si>
  <si>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</si>
  <si>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</si>
  <si>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</si>
  <si>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</si>
  <si>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</si>
  <si>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</si>
  <si>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</si>
  <si>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</si>
  <si>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</si>
  <si>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</si>
  <si>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</si>
  <si>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</si>
  <si>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</si>
  <si>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</si>
  <si>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</si>
  <si>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</si>
  <si>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</si>
  <si>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</si>
  <si>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</si>
  <si>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</si>
  <si>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</si>
  <si>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</si>
  <si>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</si>
  <si>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</si>
  <si>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</si>
  <si>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</si>
  <si>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</si>
  <si>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</si>
  <si>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</si>
  <si>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</si>
  <si>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</si>
  <si>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</si>
  <si>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</si>
  <si>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</si>
  <si>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</si>
  <si>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</si>
  <si>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</si>
  <si>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</si>
  <si>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</si>
  <si>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</si>
  <si>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</si>
  <si>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</si>
  <si>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</si>
  <si>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</si>
  <si>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</si>
  <si>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</si>
  <si>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</si>
  <si>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</si>
  <si>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</si>
  <si>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</si>
  <si>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</si>
  <si>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</si>
  <si>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</si>
  <si>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</si>
  <si>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</si>
  <si>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</si>
  <si>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</si>
  <si>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</si>
  <si>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</si>
  <si>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</si>
  <si>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</si>
  <si>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</si>
  <si>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</si>
  <si>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</si>
  <si>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</si>
  <si>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</si>
  <si>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</si>
  <si>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</si>
  <si>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</si>
  <si>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</si>
  <si>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</si>
  <si>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</si>
  <si>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</si>
  <si>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</si>
  <si>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</si>
  <si>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</si>
  <si>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</si>
  <si>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</si>
  <si>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</si>
  <si>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</si>
  <si>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</si>
  <si>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</si>
  <si>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</si>
  <si>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</si>
  <si>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</si>
  <si>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</si>
  <si>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</si>
  <si>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</si>
  <si>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</si>
  <si>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</si>
  <si>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</si>
  <si>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</si>
  <si>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</si>
  <si>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</si>
  <si>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</si>
  <si>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</si>
  <si>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</si>
  <si>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</si>
  <si>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</si>
  <si>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</si>
  <si>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</si>
  <si>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</si>
  <si>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</si>
  <si>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</si>
  <si>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</si>
  <si>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</si>
  <si>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</si>
  <si>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</si>
  <si>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</si>
  <si>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</si>
  <si>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</si>
  <si>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</si>
  <si>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</si>
  <si>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</si>
  <si>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</si>
  <si>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</si>
  <si>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</si>
  <si>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</si>
  <si>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</si>
  <si>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</si>
  <si>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</si>
  <si>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</si>
  <si>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</si>
  <si>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</si>
  <si>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</si>
  <si>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</si>
  <si>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</si>
  <si>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</si>
  <si>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</si>
  <si>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</si>
  <si>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</si>
  <si>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</si>
  <si>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</si>
  <si>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</si>
  <si>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</si>
  <si>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</si>
  <si>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</si>
  <si>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</si>
  <si>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</si>
  <si>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</si>
  <si>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</si>
  <si>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</si>
  <si>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</si>
  <si>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</si>
  <si>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</si>
  <si>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</si>
  <si>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</si>
  <si>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</si>
  <si>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</si>
  <si>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</si>
  <si>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</si>
  <si>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</si>
  <si>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</si>
  <si>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</si>
  <si>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</si>
  <si>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</si>
  <si>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</si>
  <si>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</si>
  <si>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</si>
  <si>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</si>
  <si>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</si>
  <si>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</si>
  <si>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</si>
  <si>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</si>
  <si>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</si>
  <si>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</si>
  <si>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</si>
  <si>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</si>
  <si>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</si>
  <si>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</si>
  <si>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</si>
  <si>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</si>
  <si>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</si>
  <si>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</si>
  <si>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</si>
  <si>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</si>
  <si>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</si>
  <si>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</si>
  <si>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</si>
  <si>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</si>
  <si>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</si>
  <si>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</si>
  <si>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</si>
  <si>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</si>
  <si>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</si>
  <si>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</si>
  <si>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</si>
  <si>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</si>
  <si>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</si>
  <si>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</si>
  <si>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</si>
  <si>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</si>
  <si>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</si>
  <si>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</si>
  <si>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</si>
  <si>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</si>
  <si>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</si>
  <si>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</si>
  <si>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</si>
  <si>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</si>
  <si>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</si>
  <si>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</si>
  <si>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</si>
  <si>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</si>
  <si>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</si>
  <si>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</si>
  <si>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</si>
  <si>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</si>
  <si>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</si>
  <si>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</si>
  <si>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</si>
  <si>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</si>
  <si>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</si>
  <si>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</si>
  <si>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</si>
  <si>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</si>
  <si>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</si>
  <si>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</si>
  <si>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</si>
  <si>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</si>
  <si>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</si>
  <si>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</si>
  <si>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</si>
  <si>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</si>
  <si>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</si>
  <si>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</si>
  <si>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</si>
  <si>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</si>
  <si>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</si>
  <si>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</si>
  <si>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</si>
  <si>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</si>
  <si>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</si>
  <si>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</si>
  <si>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</si>
  <si>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</si>
  <si>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</si>
  <si>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</si>
  <si>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</si>
  <si>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</si>
  <si>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</si>
  <si>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</si>
  <si>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</si>
  <si>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</si>
  <si>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</si>
  <si>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</si>
  <si>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</si>
  <si>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</si>
  <si>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</si>
  <si>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</si>
  <si>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</si>
  <si>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</si>
  <si>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</si>
  <si>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</si>
  <si>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</si>
  <si>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</si>
  <si>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</si>
  <si>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</si>
  <si>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</si>
  <si>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</si>
  <si>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</si>
  <si>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</si>
  <si>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</si>
  <si>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</si>
  <si>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</si>
  <si>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</si>
  <si>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</si>
  <si>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</si>
  <si>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</si>
  <si>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</si>
  <si>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</si>
  <si>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</si>
  <si>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</si>
  <si>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</si>
  <si>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</si>
  <si>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</si>
  <si>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</si>
  <si>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</si>
  <si>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</si>
  <si>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</si>
  <si>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</si>
  <si>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</si>
  <si>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</si>
  <si>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</si>
  <si>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</si>
  <si>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</si>
  <si>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</si>
  <si>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</si>
  <si>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</si>
  <si>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</si>
  <si>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</si>
  <si>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</si>
  <si>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</si>
  <si>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</si>
  <si>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</si>
  <si>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</si>
  <si>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</si>
  <si>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</si>
  <si>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</si>
  <si>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</si>
  <si>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</si>
  <si>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</si>
  <si>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</si>
  <si>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</si>
  <si>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</si>
  <si>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</si>
  <si>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</si>
  <si>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</si>
  <si>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</si>
  <si>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</si>
  <si>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</si>
  <si>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</si>
  <si>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</si>
  <si>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</si>
  <si>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</si>
  <si>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</si>
  <si>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</si>
  <si>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</si>
  <si>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</si>
  <si>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</si>
  <si>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</si>
  <si>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</si>
  <si>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</si>
  <si>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</si>
  <si>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</si>
  <si>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</si>
  <si>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</si>
  <si>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</si>
  <si>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</si>
  <si>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</si>
  <si>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</si>
  <si>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</si>
  <si>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</si>
  <si>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</si>
  <si>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</si>
  <si>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</si>
  <si>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</si>
  <si>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</si>
  <si>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</si>
  <si>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</si>
  <si>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</si>
  <si>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</si>
  <si>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</si>
  <si>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</si>
  <si>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</si>
  <si>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</si>
  <si>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</si>
  <si>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</si>
  <si>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</si>
  <si>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</si>
  <si>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</si>
  <si>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</si>
  <si>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</si>
  <si>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</si>
  <si>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</si>
  <si>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</si>
  <si>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</si>
  <si>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</si>
  <si>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</si>
  <si>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</si>
  <si>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</si>
  <si>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</si>
  <si>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</si>
  <si>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</si>
  <si>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</si>
  <si>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</si>
  <si>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</si>
  <si>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</si>
  <si>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</si>
  <si>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</si>
  <si>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</si>
  <si>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</si>
  <si>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</si>
  <si>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</si>
  <si>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</si>
  <si>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</si>
  <si>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</si>
  <si>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</si>
  <si>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</si>
  <si>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</si>
  <si>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</si>
  <si>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</si>
  <si>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</si>
  <si>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</si>
  <si>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</si>
  <si>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</si>
  <si>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</si>
  <si>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</si>
  <si>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</si>
  <si>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</si>
  <si>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</si>
  <si>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</si>
  <si>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</si>
  <si>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</si>
  <si>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</si>
  <si>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</si>
  <si>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</si>
  <si>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</si>
  <si>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</si>
  <si>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</si>
  <si>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</si>
  <si>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</si>
  <si>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</si>
  <si>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</si>
  <si>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</si>
  <si>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</si>
  <si>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</si>
  <si>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</si>
  <si>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</si>
  <si>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</si>
  <si>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</si>
  <si>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</si>
  <si>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</si>
  <si>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</si>
  <si>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</si>
  <si>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</si>
  <si>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</si>
  <si>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</si>
  <si>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</si>
  <si>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</si>
  <si>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</si>
  <si>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</si>
  <si>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</si>
  <si>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</si>
  <si>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</si>
  <si>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</si>
  <si>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</si>
  <si>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</si>
  <si>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</si>
  <si>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</si>
  <si>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</si>
  <si>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</si>
  <si>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</si>
  <si>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</si>
  <si>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</si>
  <si>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</si>
  <si>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</si>
  <si>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</si>
  <si>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</si>
  <si>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</si>
  <si>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</si>
  <si>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</si>
  <si>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</si>
  <si>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</si>
  <si>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</si>
  <si>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</si>
  <si>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</si>
  <si>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</si>
  <si>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</si>
  <si>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</si>
  <si>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</si>
  <si>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</si>
  <si>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</si>
  <si>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</si>
  <si>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</si>
  <si>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</si>
  <si>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</si>
  <si>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</si>
  <si>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</si>
  <si>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</si>
  <si>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</si>
  <si>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</si>
  <si>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</si>
  <si>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</si>
  <si>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</si>
  <si>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</si>
  <si>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</si>
  <si>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</si>
  <si>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</si>
  <si>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</si>
  <si>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</si>
  <si>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</si>
  <si>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</si>
  <si>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</si>
  <si>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</si>
  <si>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</si>
  <si>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</si>
  <si>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</si>
  <si>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</si>
  <si>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</si>
  <si>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</si>
  <si>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</si>
  <si>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</si>
  <si>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</si>
  <si>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</si>
  <si>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</si>
  <si>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</si>
  <si>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</si>
  <si>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</si>
  <si>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</si>
  <si>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</si>
  <si>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</si>
  <si>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</si>
  <si>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</si>
  <si>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</si>
  <si>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</si>
  <si>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</si>
  <si>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</si>
  <si>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</si>
  <si>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</si>
  <si>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</si>
  <si>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</si>
  <si>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</si>
  <si>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</si>
  <si>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</si>
  <si>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</si>
  <si>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</si>
  <si>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</si>
  <si>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</si>
  <si>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</si>
  <si>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</si>
  <si>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</si>
  <si>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</si>
  <si>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</si>
  <si>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</si>
  <si>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</si>
  <si>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</si>
  <si>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</si>
  <si>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</si>
  <si>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</si>
  <si>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</si>
  <si>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</si>
  <si>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</si>
  <si>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</si>
  <si>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</si>
  <si>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</si>
  <si>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</si>
  <si>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</si>
  <si>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</si>
  <si>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</si>
  <si>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</si>
  <si>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</si>
  <si>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</si>
  <si>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</si>
  <si>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</si>
  <si>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</si>
  <si>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</si>
  <si>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</si>
  <si>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</si>
  <si>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</si>
  <si>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</si>
  <si>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</si>
  <si>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</si>
  <si>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</si>
  <si>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</si>
  <si>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</si>
  <si>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</si>
  <si>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</si>
  <si>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</si>
  <si>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</si>
  <si>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</si>
  <si>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</si>
  <si>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</si>
  <si>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</si>
  <si>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</si>
  <si>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</si>
  <si>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</si>
  <si>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</si>
  <si>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</si>
  <si>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</si>
  <si>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</si>
  <si>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</si>
  <si>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</si>
  <si>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</si>
  <si>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</si>
  <si>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</si>
  <si>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</si>
  <si>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</si>
  <si>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</si>
  <si>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</si>
  <si>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</si>
  <si>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</si>
  <si>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</si>
  <si>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</si>
  <si>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</si>
  <si>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</si>
  <si>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</si>
  <si>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</si>
  <si>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</si>
  <si>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</si>
  <si>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</si>
  <si>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</si>
  <si>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</si>
  <si>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</si>
  <si>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</si>
  <si>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</si>
  <si>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</si>
  <si>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</si>
  <si>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</si>
  <si>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</si>
  <si>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</si>
  <si>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</si>
  <si>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</si>
  <si>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</si>
  <si>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</si>
  <si>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</si>
  <si>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</si>
  <si>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</si>
  <si>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</si>
  <si>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</si>
  <si>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</si>
  <si>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</si>
  <si>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</si>
  <si>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</si>
  <si>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</si>
  <si>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</si>
  <si>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</si>
  <si>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</si>
  <si>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</si>
  <si>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</si>
  <si>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</si>
  <si>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</si>
  <si>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</si>
  <si>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</si>
  <si>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</si>
  <si>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</si>
  <si>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</si>
  <si>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</si>
  <si>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</si>
  <si>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</si>
  <si>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</si>
  <si>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</si>
  <si>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</si>
  <si>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</si>
  <si>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</si>
  <si>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</si>
  <si>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</si>
  <si>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</si>
  <si>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</si>
  <si>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</si>
  <si>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</si>
  <si>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</si>
  <si>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</si>
  <si>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</si>
  <si>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</si>
  <si>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</si>
  <si>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</si>
  <si>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</si>
  <si>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</si>
  <si>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</si>
  <si>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</si>
  <si>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</si>
  <si>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</si>
  <si>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</si>
  <si>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</si>
  <si>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</si>
  <si>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</si>
  <si>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</si>
  <si>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</si>
  <si>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</si>
  <si>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</si>
  <si>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</si>
  <si>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</si>
  <si>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</si>
  <si>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</si>
  <si>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</si>
  <si>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</si>
  <si>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</si>
  <si>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</si>
  <si>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</si>
  <si>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</si>
  <si>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</si>
  <si>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</si>
  <si>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</si>
  <si>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</si>
  <si>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</si>
  <si>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</si>
  <si>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</si>
  <si>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</si>
  <si>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</si>
  <si>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</si>
  <si>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</si>
  <si>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</si>
  <si>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</si>
  <si>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</si>
  <si>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</si>
  <si>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</si>
  <si>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</si>
  <si>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</si>
  <si>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</si>
  <si>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</si>
  <si>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</si>
  <si>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</si>
  <si>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</si>
  <si>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</si>
  <si>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</si>
  <si>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</si>
  <si>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</si>
  <si>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</si>
  <si>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</si>
  <si>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</si>
  <si>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</si>
  <si>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</si>
  <si>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</si>
  <si>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</si>
  <si>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</si>
  <si>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</si>
  <si>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</si>
  <si>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</si>
  <si>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</si>
  <si>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</si>
  <si>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</si>
  <si>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</si>
  <si>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</si>
  <si>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</si>
  <si>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</si>
  <si>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</si>
  <si>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</si>
  <si>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</si>
  <si>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</si>
  <si>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</si>
  <si>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</si>
  <si>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</si>
  <si>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</si>
  <si>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</si>
  <si>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</si>
  <si>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</si>
  <si>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</si>
  <si>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</si>
  <si>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</si>
  <si>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</si>
  <si>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</si>
  <si>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</si>
  <si>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</si>
  <si>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</si>
  <si>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</si>
  <si>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</si>
  <si>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</si>
  <si>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</si>
  <si>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</si>
  <si>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</si>
  <si>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</si>
  <si>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</si>
  <si>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</si>
  <si>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</si>
  <si>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</si>
  <si>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</si>
  <si>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</si>
  <si>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</si>
  <si>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</si>
  <si>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</si>
  <si>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</si>
  <si>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</si>
  <si>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</si>
  <si>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</si>
  <si>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</si>
  <si>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</si>
  <si>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</si>
  <si>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</si>
  <si>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</si>
  <si>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</si>
  <si>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</si>
  <si>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</si>
  <si>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</si>
  <si>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</si>
  <si>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</si>
  <si>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</si>
  <si>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</si>
  <si>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</si>
  <si>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</si>
  <si>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</si>
  <si>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</si>
  <si>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</si>
  <si>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</si>
  <si>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</si>
  <si>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</si>
  <si>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</si>
  <si>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</si>
  <si>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</si>
  <si>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</si>
  <si>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</si>
  <si>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</si>
  <si>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</si>
  <si>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</si>
  <si>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</si>
  <si>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</si>
  <si>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</si>
  <si>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</si>
  <si>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</si>
  <si>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</si>
  <si>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</si>
  <si>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</si>
  <si>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</si>
  <si>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</si>
  <si>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</si>
  <si>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</si>
  <si>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</si>
  <si>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</si>
  <si>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</si>
  <si>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</si>
  <si>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</si>
  <si>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</si>
  <si>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</si>
  <si>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</si>
  <si>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</si>
  <si>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</si>
  <si>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</si>
  <si>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</si>
  <si>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</si>
  <si>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</si>
  <si>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</si>
  <si>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</si>
  <si>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</si>
  <si>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</si>
  <si>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</si>
  <si>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</si>
  <si>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</si>
  <si>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</si>
  <si>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</si>
  <si>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</si>
  <si>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</si>
  <si>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</si>
  <si>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</si>
  <si>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</si>
  <si>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</si>
  <si>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</si>
  <si>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</si>
  <si>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</si>
  <si>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</si>
  <si>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</si>
  <si>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</si>
  <si>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</si>
  <si>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</si>
  <si>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</si>
  <si>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</si>
  <si>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</si>
  <si>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</si>
  <si>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</si>
  <si>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</si>
  <si>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</si>
  <si>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</si>
  <si>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</si>
  <si>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</si>
  <si>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</si>
  <si>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</si>
  <si>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</si>
  <si>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</si>
  <si>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</si>
  <si>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</si>
  <si>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</si>
  <si>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</si>
  <si>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</si>
  <si>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</si>
  <si>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</si>
  <si>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</si>
  <si>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</si>
  <si>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</si>
  <si>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</si>
  <si>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</si>
  <si>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</si>
  <si>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</si>
  <si>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</si>
  <si>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</si>
  <si>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</si>
  <si>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</si>
  <si>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</si>
  <si>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</si>
  <si>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</si>
  <si>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</si>
  <si>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</si>
  <si>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</si>
  <si>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</si>
  <si>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</si>
  <si>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</si>
  <si>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</si>
  <si>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</si>
  <si>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</si>
  <si>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</si>
  <si>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</si>
  <si>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</si>
  <si>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</si>
  <si>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</si>
  <si>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</si>
  <si>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</si>
  <si>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</si>
  <si>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</si>
  <si>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</si>
  <si>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</si>
  <si>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</si>
  <si>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</si>
  <si>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</si>
  <si>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</si>
  <si>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</si>
  <si>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</si>
  <si>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</si>
  <si>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</si>
  <si>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</si>
  <si>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</si>
  <si>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</si>
  <si>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</si>
  <si>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</si>
  <si>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</si>
  <si>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</si>
  <si>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</si>
  <si>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</si>
  <si>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</si>
  <si>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</si>
  <si>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</si>
  <si>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</si>
  <si>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</si>
  <si>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</si>
  <si>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</si>
  <si>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</si>
  <si>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</si>
  <si>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</si>
  <si>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</si>
  <si>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</si>
  <si>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</si>
  <si>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</si>
  <si>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</si>
  <si>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</si>
  <si>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</si>
  <si>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</si>
  <si>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</si>
  <si>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</si>
  <si>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</si>
  <si>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</si>
  <si>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</si>
  <si>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</si>
  <si>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</si>
  <si>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</si>
  <si>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</si>
  <si>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</si>
  <si>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</si>
  <si>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</si>
  <si>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</si>
  <si>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</si>
  <si>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</si>
  <si>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</si>
  <si>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</si>
  <si>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</si>
  <si>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</si>
  <si>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</si>
  <si>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</si>
  <si>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</si>
  <si>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</si>
  <si>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</si>
  <si>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</si>
  <si>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</si>
  <si>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</si>
  <si>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</si>
  <si>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</si>
  <si>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</si>
  <si>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</si>
  <si>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</si>
  <si>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</si>
  <si>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</si>
  <si>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</si>
  <si>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</si>
  <si>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</si>
  <si>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</si>
  <si>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</si>
  <si>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</si>
  <si>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</si>
  <si>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</si>
  <si>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</si>
  <si>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</si>
  <si>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</si>
  <si>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</si>
  <si>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</si>
  <si>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</si>
  <si>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</si>
  <si>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</si>
  <si>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</si>
  <si>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</si>
  <si>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</si>
  <si>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</si>
  <si>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</si>
  <si>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</si>
  <si>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</si>
  <si>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</si>
  <si>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</si>
  <si>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</si>
  <si>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</si>
  <si>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</si>
  <si>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</si>
  <si>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</si>
  <si>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</si>
  <si>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</si>
  <si>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</si>
  <si>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</si>
  <si>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</si>
  <si>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</si>
  <si>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</si>
  <si>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</si>
  <si>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</si>
  <si>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</si>
  <si>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</si>
  <si>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</si>
  <si>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</si>
  <si>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</si>
  <si>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</si>
  <si>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</si>
  <si>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</si>
  <si>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</si>
  <si>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</si>
  <si>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</si>
  <si>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</si>
  <si>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</si>
  <si>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</si>
  <si>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</si>
  <si>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</si>
  <si>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</si>
  <si>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</si>
  <si>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</si>
  <si>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</si>
  <si>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</si>
  <si>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</si>
  <si>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</si>
  <si>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</si>
  <si>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</si>
  <si>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</si>
  <si>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</si>
  <si>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</si>
  <si>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</si>
  <si>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</si>
  <si>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</si>
  <si>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</si>
  <si>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</si>
  <si>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</si>
  <si>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</si>
  <si>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</si>
  <si>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</si>
  <si>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</si>
  <si>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</si>
  <si>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</si>
  <si>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</si>
  <si>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</si>
  <si>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</si>
  <si>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</si>
  <si>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</si>
  <si>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</si>
  <si>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</si>
  <si>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</si>
  <si>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</si>
  <si>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</si>
  <si>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</si>
  <si>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</si>
  <si>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</si>
  <si>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</si>
  <si>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</si>
  <si>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</si>
  <si>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</si>
  <si>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</si>
  <si>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</si>
  <si>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</si>
  <si>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</si>
  <si>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</si>
  <si>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</si>
  <si>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</si>
  <si>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</si>
  <si>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</si>
  <si>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</si>
  <si>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</si>
  <si>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</si>
  <si>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</si>
  <si>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</si>
  <si>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</si>
  <si>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</si>
  <si>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</si>
  <si>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</si>
  <si>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</si>
  <si>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</si>
  <si>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</si>
  <si>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</si>
  <si>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</si>
  <si>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</si>
  <si>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</si>
  <si>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</si>
  <si>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</si>
  <si>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</si>
  <si>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</si>
  <si>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</si>
  <si>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</si>
  <si>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</si>
  <si>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</si>
  <si>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</si>
  <si>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</si>
  <si>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</si>
  <si>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</si>
  <si>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</si>
  <si>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</si>
  <si>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</si>
  <si>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</si>
  <si>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</si>
  <si>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</si>
  <si>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</si>
  <si>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</si>
  <si>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</si>
  <si>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</si>
  <si>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</si>
  <si>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</si>
  <si>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</si>
  <si>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</si>
  <si>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</si>
  <si>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</si>
  <si>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</si>
  <si>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</si>
  <si>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</si>
  <si>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</si>
  <si>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</si>
  <si>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</si>
  <si>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</si>
  <si>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</si>
  <si>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</si>
  <si>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</si>
  <si>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</si>
  <si>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</si>
  <si>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</si>
  <si>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</si>
  <si>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</si>
  <si>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</si>
  <si>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</si>
  <si>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</si>
  <si>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</si>
  <si>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</si>
  <si>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</si>
  <si>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</si>
  <si>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</si>
  <si>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</si>
  <si>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</si>
  <si>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</si>
  <si>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</si>
  <si>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</si>
  <si>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</si>
  <si>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</si>
  <si>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</si>
  <si>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</si>
  <si>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</si>
  <si>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</si>
  <si>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</si>
  <si>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</si>
  <si>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</si>
  <si>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</si>
  <si>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</si>
  <si>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</si>
  <si>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</si>
  <si>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</si>
  <si>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</si>
  <si>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</si>
  <si>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</si>
  <si>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</si>
  <si>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</si>
  <si>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</si>
  <si>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</si>
  <si>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</si>
  <si>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</si>
  <si>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</si>
  <si>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</si>
  <si>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</si>
  <si>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</si>
  <si>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</si>
  <si>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</si>
  <si>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</si>
  <si>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</si>
  <si>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</si>
  <si>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</si>
  <si>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</si>
  <si>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</si>
  <si>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</si>
  <si>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</si>
  <si>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</si>
  <si>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</si>
  <si>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</si>
  <si>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</si>
  <si>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</si>
  <si>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</si>
  <si>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</si>
  <si>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</si>
  <si>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</si>
  <si>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</si>
  <si>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</si>
  <si>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</si>
  <si>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</si>
  <si>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</si>
  <si>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</si>
  <si>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</si>
  <si>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</si>
  <si>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</si>
  <si>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</si>
  <si>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</si>
  <si>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</si>
  <si>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</si>
  <si>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</si>
  <si>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</si>
  <si>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</si>
  <si>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</si>
  <si>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</si>
  <si>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</si>
  <si>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</si>
  <si>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</si>
  <si>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</si>
  <si>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</si>
  <si>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</si>
  <si>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</si>
  <si>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</si>
  <si>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</si>
  <si>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</si>
  <si>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</si>
  <si>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</si>
  <si>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</si>
  <si>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</si>
  <si>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</si>
  <si>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</si>
  <si>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</si>
  <si>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</si>
  <si>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</si>
  <si>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</si>
  <si>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</si>
  <si>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</si>
  <si>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</si>
  <si>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</si>
  <si>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</si>
  <si>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</si>
  <si>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</si>
  <si>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</si>
  <si>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</si>
  <si>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</si>
  <si>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</si>
  <si>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</si>
  <si>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</si>
  <si>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</si>
  <si>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</si>
  <si>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</si>
  <si>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</si>
  <si>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</si>
  <si>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</si>
  <si>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</si>
  <si>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</si>
  <si>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</si>
  <si>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</si>
  <si>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</si>
  <si>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</si>
  <si>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</si>
  <si>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</si>
  <si>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</si>
  <si>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</si>
  <si>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</si>
  <si>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</si>
  <si>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</si>
  <si>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</si>
  <si>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</si>
  <si>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</si>
  <si>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</si>
  <si>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</si>
  <si>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</si>
  <si>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</si>
  <si>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</si>
  <si>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</si>
  <si>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</si>
  <si>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</si>
  <si>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</si>
  <si>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</si>
  <si>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</si>
  <si>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</si>
  <si>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</si>
  <si>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</si>
  <si>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</si>
  <si>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</si>
  <si>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</si>
  <si>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</si>
  <si>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</si>
  <si>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</si>
  <si>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</si>
  <si>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</si>
  <si>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</si>
  <si>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</si>
  <si>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</si>
  <si>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</si>
  <si>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</si>
  <si>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</si>
  <si>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</si>
  <si>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</si>
  <si>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</si>
  <si>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</si>
  <si>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</si>
  <si>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</si>
  <si>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</si>
  <si>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</si>
  <si>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</si>
  <si>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</si>
  <si>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</si>
  <si>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</si>
  <si>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</si>
  <si>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</si>
  <si>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</si>
  <si>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</si>
  <si>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</si>
  <si>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</si>
  <si>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</si>
  <si>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</si>
  <si>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</si>
  <si>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</si>
  <si>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</si>
  <si>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</si>
  <si>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</si>
  <si>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</si>
  <si>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</si>
  <si>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</si>
  <si>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</si>
  <si>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</si>
  <si>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</si>
  <si>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</si>
  <si>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</si>
  <si>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</si>
  <si>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</si>
  <si>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</si>
  <si>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</si>
  <si>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</si>
  <si>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</si>
  <si>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</si>
  <si>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</si>
  <si>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</si>
  <si>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</si>
  <si>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</si>
  <si>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</si>
  <si>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</si>
  <si>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</si>
  <si>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</si>
  <si>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</si>
  <si>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</si>
  <si>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</si>
  <si>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</si>
  <si>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</si>
  <si>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</si>
  <si>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</si>
  <si>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</si>
  <si>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</si>
  <si>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</si>
  <si>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</si>
  <si>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</si>
  <si>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</si>
  <si>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</si>
  <si>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</si>
  <si>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</si>
  <si>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</si>
  <si>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</si>
  <si>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</si>
  <si>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</si>
  <si>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</si>
  <si>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</si>
  <si>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</si>
  <si>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</si>
  <si>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</si>
  <si>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</si>
  <si>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</si>
  <si>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</si>
  <si>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</si>
  <si>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</si>
  <si>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</si>
  <si>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</si>
  <si>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</si>
  <si>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</si>
  <si>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</si>
  <si>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</si>
  <si>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</si>
  <si>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</si>
  <si>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</si>
  <si>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</si>
  <si>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</si>
  <si>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</si>
  <si>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</si>
  <si>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</si>
  <si>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</si>
  <si>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</si>
  <si>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</si>
  <si>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</si>
  <si>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</si>
  <si>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</si>
  <si>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</si>
  <si>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</si>
  <si>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</si>
  <si>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</si>
  <si>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</si>
  <si>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</si>
  <si>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</si>
  <si>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</si>
  <si>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</si>
  <si>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</si>
  <si>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</si>
  <si>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</si>
  <si>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</si>
  <si>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</si>
  <si>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</si>
  <si>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</si>
  <si>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</si>
  <si>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</si>
  <si>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</si>
  <si>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</si>
  <si>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</si>
  <si>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</si>
  <si>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</si>
  <si>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</si>
  <si>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</si>
  <si>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</si>
  <si>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</si>
  <si>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</si>
  <si>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</si>
  <si>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</si>
  <si>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</si>
  <si>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</si>
  <si>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</si>
  <si>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</si>
  <si>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</si>
  <si>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</si>
  <si>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</si>
  <si>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</si>
  <si>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</si>
  <si>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</si>
  <si>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</si>
  <si>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</si>
  <si>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</si>
  <si>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</si>
  <si>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</si>
  <si>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</si>
  <si>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</si>
  <si>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</si>
  <si>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</si>
  <si>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</si>
  <si>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</si>
  <si>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</si>
  <si>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</si>
  <si>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</si>
  <si>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</si>
  <si>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</si>
  <si>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</si>
  <si>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</si>
  <si>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</si>
  <si>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</si>
  <si>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</si>
  <si>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</si>
  <si>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</si>
  <si>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</si>
  <si>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</si>
  <si>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</si>
  <si>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</si>
  <si>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</si>
  <si>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</si>
  <si>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</si>
  <si>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</si>
  <si>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</si>
  <si>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</si>
  <si>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</si>
  <si>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</si>
  <si>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</si>
  <si>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</si>
  <si>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</si>
  <si>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</si>
  <si>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</si>
  <si>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</si>
  <si>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</si>
  <si>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</si>
  <si>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</si>
  <si>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</si>
  <si>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</si>
  <si>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</si>
  <si>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</si>
  <si>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</si>
  <si>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</si>
  <si>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</si>
  <si>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</si>
  <si>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</si>
  <si>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</si>
  <si>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</si>
  <si>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</si>
  <si>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</si>
  <si>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</si>
  <si>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</si>
  <si>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</si>
  <si>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</si>
  <si>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</si>
  <si>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</si>
  <si>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</si>
  <si>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</si>
  <si>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</si>
  <si>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</si>
  <si>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</si>
  <si>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</si>
  <si>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</si>
  <si>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</si>
  <si>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</si>
  <si>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</si>
  <si>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</si>
  <si>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</si>
  <si>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</si>
  <si>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</si>
  <si>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</si>
  <si>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</si>
  <si>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</si>
  <si>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</si>
  <si>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</si>
  <si>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</si>
  <si>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</si>
  <si>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</si>
  <si>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</si>
  <si>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</si>
  <si>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</si>
  <si>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</si>
  <si>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</si>
  <si>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</si>
  <si>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</si>
  <si>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</si>
  <si>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</si>
  <si>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</si>
  <si>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</si>
  <si>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</si>
  <si>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</si>
  <si>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</si>
  <si>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</si>
  <si>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</si>
  <si>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</si>
  <si>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</si>
  <si>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</si>
  <si>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</si>
  <si>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</si>
  <si>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</si>
  <si>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</si>
  <si>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</si>
  <si>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</si>
  <si>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</si>
  <si>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</si>
  <si>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</si>
  <si>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</si>
  <si>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</si>
  <si>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</si>
  <si>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</si>
  <si>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</si>
  <si>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</si>
  <si>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</si>
  <si>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</si>
  <si>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</si>
  <si>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</si>
  <si>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</si>
  <si>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</si>
  <si>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</si>
  <si>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</si>
  <si>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</si>
  <si>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</si>
  <si>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</si>
  <si>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</si>
  <si>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</si>
  <si>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</si>
  <si>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</si>
  <si>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</si>
  <si>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</si>
  <si>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</si>
  <si>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</si>
  <si>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</si>
  <si>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</si>
  <si>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</si>
  <si>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</si>
  <si>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</si>
  <si>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</si>
  <si>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</si>
  <si>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</si>
  <si>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</si>
  <si>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</si>
  <si>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</si>
  <si>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</si>
  <si>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</si>
  <si>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</si>
  <si>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</si>
  <si>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</si>
  <si>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</si>
  <si>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</si>
  <si>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</si>
  <si>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</si>
  <si>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</si>
  <si>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</si>
  <si>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</si>
  <si>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</si>
  <si>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</si>
  <si>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</si>
  <si>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</si>
  <si>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</si>
  <si>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</si>
  <si>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</si>
  <si>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</si>
  <si>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</si>
  <si>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</si>
  <si>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</si>
  <si>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</si>
  <si>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</si>
  <si>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</si>
  <si>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</si>
  <si>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</si>
  <si>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</si>
  <si>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</si>
  <si>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</si>
  <si>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</si>
  <si>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</si>
  <si>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</si>
  <si>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</si>
  <si>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</si>
  <si>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</si>
  <si>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</si>
  <si>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</si>
  <si>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</si>
  <si>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</si>
  <si>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</si>
  <si>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</si>
  <si>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</si>
  <si>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</si>
  <si>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</si>
  <si>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</si>
  <si>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</si>
  <si>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</si>
  <si>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</si>
  <si>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</si>
  <si>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</si>
  <si>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</si>
  <si>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</si>
  <si>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</si>
  <si>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</si>
  <si>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</si>
  <si>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</si>
  <si>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</si>
  <si>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</si>
  <si>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</si>
  <si>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</si>
  <si>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</si>
  <si>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</si>
  <si>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</si>
  <si>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</si>
  <si>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</si>
  <si>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</si>
  <si>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</si>
  <si>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</si>
  <si>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</si>
  <si>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</si>
  <si>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</si>
  <si>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</si>
  <si>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</si>
  <si>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</si>
  <si>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</si>
  <si>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</si>
  <si>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</si>
  <si>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</si>
  <si>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</si>
  <si>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</si>
  <si>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</si>
  <si>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</si>
  <si>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</si>
  <si>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</si>
  <si>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</si>
  <si>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</si>
  <si>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</si>
  <si>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</si>
  <si>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</si>
  <si>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</si>
  <si>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</si>
  <si>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</si>
  <si>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</si>
  <si>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</si>
  <si>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</si>
  <si>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</si>
  <si>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</si>
  <si>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</si>
  <si>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</si>
  <si>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</si>
  <si>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</si>
  <si>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</si>
  <si>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</si>
  <si>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</si>
  <si>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</si>
  <si>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</si>
  <si>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</si>
  <si>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</si>
  <si>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</si>
  <si>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</si>
  <si>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</si>
  <si>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</si>
  <si>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</si>
  <si>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</si>
  <si>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</si>
  <si>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</si>
  <si>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</si>
  <si>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</si>
  <si>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</si>
  <si>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</si>
  <si>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</si>
  <si>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</si>
  <si>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</si>
  <si>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</si>
  <si>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</si>
  <si>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</si>
  <si>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</si>
  <si>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</si>
  <si>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</si>
  <si>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</si>
  <si>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</si>
  <si>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</si>
  <si>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</si>
  <si>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</si>
  <si>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</si>
  <si>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</si>
  <si>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</si>
  <si>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</si>
  <si>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</si>
  <si>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</si>
  <si>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</si>
  <si>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</si>
  <si>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</si>
  <si>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</si>
  <si>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</si>
  <si>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</si>
  <si>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</si>
  <si>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</si>
  <si>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</si>
  <si>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</si>
  <si>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</si>
  <si>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</si>
  <si>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</si>
  <si>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</si>
  <si>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</si>
  <si>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</si>
  <si>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</si>
  <si>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</si>
  <si>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</si>
  <si>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</si>
  <si>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</si>
  <si>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</si>
  <si>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</si>
  <si>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</si>
  <si>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</si>
  <si>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</si>
  <si>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</si>
  <si>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</si>
  <si>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</si>
  <si>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</si>
  <si>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</si>
  <si>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</si>
  <si>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</si>
  <si>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</si>
  <si>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</si>
  <si>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</si>
  <si>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</si>
  <si>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</si>
  <si>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</si>
  <si>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</si>
  <si>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</si>
  <si>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</si>
  <si>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</si>
  <si>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</si>
  <si>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</si>
  <si>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</si>
  <si>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</si>
  <si>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</si>
  <si>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</si>
  <si>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</si>
  <si>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</si>
  <si>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</si>
  <si>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</si>
  <si>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</si>
  <si>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</si>
  <si>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</si>
  <si>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</si>
  <si>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</si>
  <si>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</si>
  <si>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</si>
  <si>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</si>
  <si>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</si>
  <si>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</si>
  <si>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</si>
  <si>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</si>
  <si>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</si>
  <si>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</si>
  <si>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</si>
  <si>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</si>
  <si>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</si>
  <si>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</si>
  <si>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</si>
  <si>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</si>
  <si>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</si>
  <si>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</si>
  <si>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</si>
  <si>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</si>
  <si>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</si>
  <si>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</si>
  <si>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</si>
  <si>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</si>
  <si>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</si>
  <si>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</si>
  <si>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</si>
  <si>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</si>
  <si>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</si>
  <si>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</si>
  <si>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</si>
  <si>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</si>
  <si>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</si>
  <si>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</si>
  <si>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</si>
  <si>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</si>
  <si>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</si>
  <si>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</si>
  <si>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</si>
  <si>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</si>
  <si>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</si>
  <si>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</si>
  <si>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</si>
  <si>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</si>
  <si>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</si>
  <si>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</si>
  <si>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</si>
  <si>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</si>
  <si>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</si>
  <si>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</si>
  <si>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</si>
  <si>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</si>
  <si>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</si>
  <si>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</si>
  <si>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</si>
  <si>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</si>
  <si>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</si>
  <si>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</si>
  <si>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</si>
  <si>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</si>
  <si>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</si>
  <si>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</si>
  <si>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</si>
  <si>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</si>
  <si>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</si>
  <si>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</si>
  <si>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</si>
  <si>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</si>
  <si>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</si>
  <si>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</si>
  <si>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</si>
  <si>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</si>
  <si>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</si>
  <si>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</si>
  <si>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</si>
  <si>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</si>
  <si>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</si>
  <si>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</si>
  <si>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</si>
  <si>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</si>
  <si>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</si>
  <si>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</si>
  <si>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</si>
  <si>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</si>
  <si>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</si>
  <si>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</si>
  <si>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</si>
  <si>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</si>
  <si>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</si>
  <si>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</si>
  <si>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</si>
  <si>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</si>
  <si>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</si>
  <si>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</si>
  <si>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</si>
  <si>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</si>
  <si>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</si>
  <si>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</si>
  <si>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</si>
  <si>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</si>
  <si>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</si>
  <si>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</si>
  <si>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</si>
  <si>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</si>
  <si>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</si>
  <si>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</si>
  <si>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</si>
  <si>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</si>
  <si>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</si>
  <si>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</si>
  <si>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</si>
  <si>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</si>
  <si>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</si>
  <si>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</si>
  <si>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</si>
  <si>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</si>
  <si>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</si>
  <si>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</si>
  <si>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</si>
  <si>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</si>
  <si>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</si>
  <si>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</si>
  <si>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</si>
  <si>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</si>
  <si>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</si>
  <si>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</si>
  <si>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</si>
  <si>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</si>
  <si>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</si>
  <si>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</si>
  <si>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</si>
  <si>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</si>
  <si>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</si>
  <si>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</si>
  <si>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</si>
  <si>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</si>
  <si>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</si>
  <si>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</si>
  <si>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</si>
  <si>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</si>
  <si>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</si>
  <si>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</si>
  <si>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</si>
  <si>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</si>
  <si>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</si>
  <si>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</si>
  <si>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</si>
  <si>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</si>
  <si>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</si>
  <si>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</si>
  <si>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</si>
  <si>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</si>
  <si>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</si>
  <si>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</si>
  <si>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</si>
  <si>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</si>
  <si>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</si>
  <si>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</si>
  <si>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</si>
  <si>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</si>
  <si>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</si>
  <si>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</si>
  <si>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</si>
  <si>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</si>
  <si>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</si>
  <si>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</si>
  <si>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</si>
  <si>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</si>
  <si>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</si>
  <si>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</si>
  <si>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</si>
  <si>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</si>
  <si>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</si>
  <si>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</si>
  <si>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</si>
  <si>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</si>
  <si>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</si>
  <si>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</si>
  <si>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</si>
  <si>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</si>
  <si>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</si>
  <si>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</si>
  <si>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</si>
  <si>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</si>
  <si>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</si>
  <si>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</si>
  <si>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</si>
  <si>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</si>
  <si>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</si>
  <si>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</si>
  <si>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</si>
  <si>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</si>
  <si>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</si>
  <si>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</si>
  <si>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</si>
  <si>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</si>
  <si>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</si>
  <si>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</si>
  <si>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</si>
  <si>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</si>
  <si>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</si>
  <si>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</si>
  <si>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</si>
  <si>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</si>
  <si>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</si>
  <si>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</si>
  <si>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</si>
  <si>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</si>
  <si>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</si>
  <si>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</si>
  <si>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</si>
  <si>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</si>
  <si>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</si>
  <si>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</si>
  <si>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</si>
  <si>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</si>
  <si>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</si>
  <si>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</si>
  <si>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</si>
  <si>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</si>
  <si>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</si>
  <si>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</si>
  <si>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</si>
  <si>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</si>
  <si>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</si>
  <si>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</si>
  <si>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</si>
  <si>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</si>
  <si>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</si>
  <si>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</si>
  <si>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</si>
  <si>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</si>
  <si>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</si>
  <si>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</si>
  <si>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</si>
  <si>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</si>
  <si>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</si>
  <si>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</si>
  <si>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</si>
  <si>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</si>
  <si>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</si>
  <si>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</si>
  <si>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</si>
  <si>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</si>
  <si>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</si>
  <si>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</si>
  <si>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</si>
  <si>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</si>
  <si>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</si>
  <si>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</si>
  <si>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</si>
  <si>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</si>
  <si>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</si>
  <si>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</si>
  <si>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</si>
  <si>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</si>
  <si>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</si>
  <si>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</si>
  <si>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</si>
  <si>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</si>
  <si>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</si>
  <si>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</si>
  <si>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</si>
  <si>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</si>
  <si>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</si>
  <si>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</si>
  <si>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</si>
  <si>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</si>
  <si>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</si>
  <si>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</si>
  <si>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</si>
  <si>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</si>
  <si>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</si>
  <si>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</si>
  <si>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</si>
  <si>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</si>
  <si>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</si>
  <si>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</si>
  <si>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</si>
  <si>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</si>
  <si>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</si>
  <si>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</si>
  <si>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</si>
  <si>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</si>
  <si>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</si>
  <si>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</si>
  <si>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</si>
  <si>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</si>
  <si>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</si>
  <si>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</si>
  <si>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</si>
  <si>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</si>
  <si>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</si>
  <si>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</si>
  <si>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</si>
  <si>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</si>
  <si>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</si>
  <si>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</si>
  <si>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</si>
  <si>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</si>
  <si>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</si>
  <si>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</si>
  <si>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</si>
  <si>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</si>
  <si>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</si>
  <si>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</si>
  <si>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</si>
  <si>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</si>
  <si>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</si>
  <si>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</si>
  <si>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</si>
  <si>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</si>
  <si>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</si>
  <si>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</si>
  <si>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</si>
  <si>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</si>
  <si>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</si>
  <si>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</si>
  <si>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</si>
  <si>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</si>
  <si>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</si>
  <si>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</si>
  <si>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</si>
  <si>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</si>
  <si>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</si>
  <si>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</si>
  <si>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</si>
  <si>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</si>
  <si>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</si>
  <si>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</si>
  <si>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</si>
  <si>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</si>
  <si>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</si>
  <si>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</si>
  <si>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</si>
  <si>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</si>
  <si>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</si>
  <si>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</si>
  <si>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</si>
  <si>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</si>
  <si>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</si>
  <si>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</si>
  <si>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</si>
  <si>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</si>
  <si>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</si>
  <si>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</si>
  <si>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</si>
  <si>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</si>
  <si>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</si>
  <si>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</si>
  <si>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</si>
  <si>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</si>
  <si>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</si>
  <si>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</si>
  <si>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</si>
  <si>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</si>
  <si>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</si>
  <si>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</si>
  <si>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</si>
  <si>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</si>
  <si>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</si>
  <si>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</si>
  <si>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</si>
  <si>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</si>
  <si>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</si>
  <si>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</si>
  <si>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</si>
  <si>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</si>
  <si>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</si>
  <si>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</si>
  <si>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</si>
  <si>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</si>
  <si>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</si>
  <si>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</si>
  <si>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</si>
  <si>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</si>
  <si>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</si>
  <si>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</si>
  <si>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</si>
  <si>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</si>
  <si>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</si>
  <si>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</si>
  <si>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</si>
  <si>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</si>
  <si>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</si>
  <si>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</si>
  <si>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</si>
  <si>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</si>
  <si>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</si>
  <si>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</si>
  <si>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</si>
  <si>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</si>
  <si>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</si>
  <si>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</si>
  <si>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</si>
  <si>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</si>
  <si>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</si>
  <si>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</si>
  <si>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</si>
  <si>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</si>
  <si>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</si>
  <si>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</si>
  <si>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</si>
  <si>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</si>
  <si>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</si>
  <si>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</si>
  <si>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</si>
  <si>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</si>
  <si>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</si>
  <si>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</si>
  <si>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</si>
  <si>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</si>
  <si>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</si>
  <si>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</si>
  <si>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</si>
  <si>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</si>
  <si>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</si>
  <si>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</si>
  <si>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</si>
  <si>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</si>
  <si>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</si>
  <si>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</si>
  <si>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</si>
  <si>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</si>
  <si>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</si>
  <si>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</si>
  <si>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</si>
  <si>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</si>
  <si>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</si>
  <si>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</si>
  <si>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</si>
  <si>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</si>
  <si>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</si>
  <si>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</si>
  <si>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</si>
  <si>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</si>
  <si>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</si>
  <si>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</si>
  <si>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</si>
  <si>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</si>
  <si>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</si>
  <si>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</si>
  <si>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</si>
  <si>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</si>
  <si>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</si>
  <si>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</si>
  <si>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</si>
  <si>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</si>
  <si>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</si>
  <si>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</si>
  <si>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</si>
  <si>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</si>
  <si>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</si>
  <si>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</si>
  <si>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</si>
  <si>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</si>
  <si>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</si>
  <si>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</si>
  <si>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</si>
  <si>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</si>
  <si>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</si>
  <si>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</si>
  <si>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</si>
  <si>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</si>
  <si>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</si>
  <si>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</si>
  <si>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</si>
  <si>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</si>
  <si>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</si>
  <si>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</si>
  <si>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</si>
  <si>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</si>
  <si>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</si>
  <si>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</si>
  <si>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</si>
  <si>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</si>
  <si>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</si>
  <si>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</si>
  <si>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</si>
  <si>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</si>
  <si>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</si>
  <si>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</si>
  <si>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</si>
  <si>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</si>
  <si>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</si>
  <si>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</si>
  <si>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</si>
  <si>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</si>
  <si>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</si>
  <si>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</si>
  <si>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</si>
  <si>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</si>
  <si>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</si>
  <si>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</si>
  <si>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</si>
  <si>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</si>
  <si>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</si>
  <si>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</si>
  <si>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</si>
  <si>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</si>
  <si>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</si>
  <si>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</si>
  <si>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</si>
  <si>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</si>
  <si>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</si>
  <si>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</si>
  <si>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</si>
  <si>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</si>
  <si>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</si>
  <si>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</si>
  <si>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</si>
  <si>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</si>
  <si>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</si>
  <si>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</si>
  <si>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</si>
  <si>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</si>
  <si>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</si>
  <si>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</si>
  <si>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</si>
  <si>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</si>
  <si>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</si>
  <si>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</si>
  <si>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</si>
  <si>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</si>
  <si>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</si>
  <si>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</si>
  <si>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</si>
  <si>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</si>
  <si>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</si>
  <si>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</si>
  <si>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</si>
  <si>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</si>
  <si>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</si>
  <si>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</si>
  <si>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</si>
  <si>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</si>
  <si>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</si>
  <si>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</si>
  <si>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</si>
  <si>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</si>
  <si>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</si>
  <si>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</si>
  <si>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</si>
  <si>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</si>
  <si>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</si>
  <si>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</si>
  <si>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</si>
  <si>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</si>
  <si>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</si>
  <si>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</si>
  <si>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</si>
  <si>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</si>
  <si>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</si>
  <si>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</si>
  <si>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</si>
  <si>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</si>
  <si>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</si>
  <si>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</si>
  <si>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</si>
  <si>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</si>
  <si>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</si>
  <si>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</si>
  <si>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</si>
  <si>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</si>
  <si>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</si>
  <si>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</si>
  <si>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</si>
  <si>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</si>
  <si>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</si>
  <si>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</si>
  <si>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</si>
  <si>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</si>
  <si>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</si>
  <si>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</si>
  <si>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</si>
  <si>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</si>
  <si>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</si>
  <si>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</si>
  <si>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</si>
  <si>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</si>
  <si>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</si>
  <si>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</si>
  <si>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</si>
  <si>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</si>
  <si>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</si>
  <si>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</si>
  <si>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</si>
  <si>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</si>
  <si>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</si>
  <si>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</si>
  <si>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</si>
  <si>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</si>
  <si>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</si>
  <si>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</si>
  <si>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</si>
  <si>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</si>
  <si>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</si>
  <si>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</si>
  <si>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</si>
  <si>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</si>
  <si>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</si>
  <si>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</si>
  <si>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</si>
  <si>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</si>
  <si>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</si>
  <si>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</si>
  <si>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</si>
  <si>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</si>
  <si>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</si>
  <si>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</si>
  <si>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</si>
  <si>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</si>
  <si>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</si>
  <si>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</si>
  <si>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</si>
  <si>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</si>
  <si>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</si>
  <si>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</si>
  <si>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</si>
  <si>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</si>
  <si>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</si>
  <si>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</si>
  <si>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</si>
  <si>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</si>
  <si>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</si>
  <si>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</si>
  <si>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</si>
  <si>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</si>
  <si>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</si>
  <si>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</si>
  <si>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</si>
  <si>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</si>
  <si>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</si>
  <si>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</si>
  <si>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</si>
  <si>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</si>
  <si>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</si>
  <si>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</si>
  <si>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</si>
  <si>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</si>
  <si>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</si>
  <si>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</si>
  <si>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</si>
  <si>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</si>
  <si>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</si>
  <si>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</si>
  <si>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</si>
  <si>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</si>
  <si>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</si>
  <si>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</si>
  <si>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</si>
  <si>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</si>
  <si>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</si>
  <si>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</si>
  <si>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</si>
  <si>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</si>
  <si>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</si>
  <si>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</si>
  <si>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</si>
  <si>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</si>
  <si>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</si>
  <si>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</si>
  <si>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</si>
  <si>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</si>
  <si>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</si>
  <si>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</si>
  <si>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</si>
  <si>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</si>
  <si>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</si>
  <si>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</si>
  <si>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</si>
  <si>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</si>
  <si>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</si>
  <si>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</si>
  <si>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</si>
  <si>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</si>
  <si>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</si>
  <si>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</si>
  <si>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</si>
  <si>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</si>
  <si>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</si>
  <si>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</si>
  <si>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</si>
  <si>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</si>
  <si>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</si>
  <si>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</si>
  <si>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</si>
  <si>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</si>
  <si>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</si>
  <si>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</si>
  <si>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</si>
  <si>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</si>
  <si>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</si>
  <si>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</si>
  <si>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</si>
  <si>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</si>
  <si>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</si>
  <si>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</si>
  <si>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</si>
  <si>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</si>
  <si>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</si>
  <si>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</si>
  <si>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</si>
  <si>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</si>
  <si>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</si>
  <si>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</si>
  <si>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</si>
  <si>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</si>
  <si>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</si>
  <si>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</si>
  <si>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</si>
  <si>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</si>
  <si>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</si>
  <si>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</si>
  <si>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</si>
  <si>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</si>
  <si>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</si>
  <si>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</si>
  <si>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</si>
  <si>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</si>
  <si>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</si>
  <si>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</si>
  <si>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</si>
  <si>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</si>
  <si>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</si>
  <si>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</si>
  <si>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</si>
  <si>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</si>
  <si>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</si>
  <si>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</si>
  <si>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</si>
  <si>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</si>
  <si>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</si>
  <si>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</si>
  <si>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</si>
  <si>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</si>
  <si>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</si>
  <si>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</si>
  <si>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</si>
  <si>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</si>
  <si>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</si>
  <si>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</si>
  <si>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</si>
  <si>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</si>
  <si>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</si>
  <si>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</si>
  <si>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</si>
  <si>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</si>
  <si>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</si>
  <si>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</si>
  <si>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</si>
  <si>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</si>
  <si>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</si>
  <si>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</si>
  <si>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</si>
  <si>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</si>
  <si>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</si>
  <si>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</si>
  <si>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</si>
  <si>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</si>
  <si>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</si>
  <si>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</si>
  <si>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</si>
  <si>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</si>
  <si>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</si>
  <si>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</si>
  <si>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</si>
  <si>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</si>
  <si>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</si>
  <si>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</si>
  <si>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</si>
  <si>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</si>
  <si>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</si>
  <si>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</si>
  <si>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</si>
  <si>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</si>
  <si>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</si>
  <si>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</si>
  <si>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</si>
  <si>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</si>
  <si>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</si>
  <si>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</si>
  <si>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</si>
  <si>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</si>
  <si>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</si>
  <si>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</si>
  <si>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</si>
  <si>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</si>
  <si>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</si>
  <si>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</si>
  <si>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</si>
  <si>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</si>
  <si>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</si>
  <si>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</si>
  <si>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</si>
  <si>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</si>
  <si>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</si>
  <si>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</si>
  <si>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</si>
  <si>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</si>
  <si>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</si>
  <si>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</si>
  <si>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</si>
  <si>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</si>
  <si>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</si>
  <si>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</si>
  <si>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</si>
  <si>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</si>
  <si>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</si>
  <si>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</si>
  <si>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</si>
  <si>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</si>
  <si>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</si>
  <si>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</si>
  <si>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</si>
  <si>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</si>
  <si>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</si>
  <si>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</si>
  <si>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</si>
  <si>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</si>
  <si>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</si>
  <si>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</si>
  <si>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</si>
  <si>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</si>
  <si>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</si>
  <si>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</si>
  <si>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</si>
  <si>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</si>
  <si>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</si>
  <si>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</si>
  <si>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</si>
  <si>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</si>
  <si>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</si>
  <si>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</si>
  <si>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</si>
  <si>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</si>
  <si>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</si>
  <si>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</si>
  <si>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</si>
  <si>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</si>
  <si>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</si>
  <si>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</si>
  <si>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</si>
  <si>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</si>
  <si>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</si>
  <si>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</si>
  <si>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</si>
  <si>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</si>
  <si>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</si>
  <si>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</si>
  <si>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</si>
  <si>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</si>
  <si>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</si>
  <si>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</si>
  <si>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</si>
  <si>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</si>
  <si>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</si>
  <si>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</si>
  <si>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</si>
  <si>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</si>
  <si>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</si>
  <si>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</si>
  <si>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</si>
  <si>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</si>
  <si>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</si>
  <si>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</si>
  <si>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</si>
  <si>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</si>
  <si>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</si>
  <si>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</si>
  <si>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</si>
  <si>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</si>
  <si>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</si>
  <si>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</si>
  <si>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</si>
  <si>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</si>
  <si>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</si>
  <si>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</si>
  <si>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</si>
  <si>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</si>
  <si>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</si>
  <si>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</si>
  <si>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</si>
  <si>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</si>
  <si>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</si>
  <si>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</si>
  <si>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</si>
  <si>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</si>
  <si>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</si>
  <si>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</si>
  <si>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</si>
  <si>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</si>
  <si>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</si>
  <si>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</si>
  <si>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</si>
  <si>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</si>
  <si>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</si>
  <si>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</si>
  <si>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</si>
  <si>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</si>
  <si>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</si>
  <si>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</si>
  <si>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</si>
  <si>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</si>
  <si>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</si>
  <si>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</si>
  <si>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</si>
  <si>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</si>
  <si>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</si>
  <si>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</si>
  <si>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</si>
  <si>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</si>
  <si>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</si>
  <si>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</si>
  <si>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</si>
  <si>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</si>
  <si>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</si>
  <si>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</si>
  <si>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</si>
  <si>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</si>
  <si>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</si>
  <si>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</si>
  <si>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</si>
  <si>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</si>
  <si>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</si>
  <si>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</si>
  <si>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</si>
  <si>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</si>
  <si>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</si>
  <si>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</si>
  <si>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</si>
  <si>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</si>
  <si>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</si>
  <si>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</si>
  <si>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</si>
  <si>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</si>
  <si>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</si>
  <si>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</si>
  <si>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</si>
  <si>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</si>
  <si>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</si>
  <si>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</si>
  <si>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</si>
  <si>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</si>
  <si>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</si>
  <si>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</si>
  <si>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</si>
  <si>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</si>
  <si>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</si>
  <si>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</si>
  <si>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</si>
  <si>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</si>
  <si>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</si>
  <si>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</si>
  <si>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</si>
  <si>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</si>
  <si>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</si>
  <si>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</si>
  <si>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</si>
  <si>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</si>
  <si>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</si>
  <si>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</si>
  <si>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</si>
  <si>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</si>
  <si>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</si>
  <si>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</si>
  <si>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</si>
  <si>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</si>
  <si>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</si>
  <si>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</si>
  <si>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</si>
  <si>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</si>
  <si>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</si>
  <si>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</si>
  <si>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</si>
  <si>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</si>
  <si>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</si>
  <si>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</si>
  <si>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</si>
  <si>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</si>
  <si>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</si>
  <si>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</si>
  <si>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</si>
  <si>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</si>
  <si>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</si>
  <si>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</si>
  <si>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</si>
  <si>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</si>
  <si>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</si>
  <si>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</si>
  <si>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</si>
  <si>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</si>
  <si>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</si>
  <si>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</si>
  <si>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</si>
  <si>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</si>
  <si>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</si>
  <si>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</si>
  <si>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</si>
  <si>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</si>
  <si>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</si>
  <si>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</si>
  <si>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</si>
  <si>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</si>
  <si>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</si>
  <si>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</si>
  <si>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</si>
  <si>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</si>
  <si>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</si>
  <si>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</si>
  <si>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</si>
  <si>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</si>
  <si>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</si>
  <si>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</si>
  <si>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</si>
  <si>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</si>
  <si>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</si>
  <si>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</si>
  <si>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</si>
  <si>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</si>
  <si>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</si>
  <si>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</si>
  <si>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</si>
  <si>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</si>
  <si>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</si>
  <si>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</si>
  <si>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</si>
  <si>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</si>
  <si>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</si>
  <si>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</si>
  <si>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</si>
  <si>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</si>
  <si>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</si>
  <si>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</si>
  <si>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</si>
  <si>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</si>
  <si>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</si>
  <si>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</si>
  <si>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</si>
  <si>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</si>
  <si>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</si>
  <si>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</si>
  <si>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</si>
  <si>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</si>
  <si>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</si>
  <si>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</si>
  <si>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</si>
  <si>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</si>
  <si>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</si>
  <si>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</si>
  <si>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</si>
  <si>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</si>
  <si>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</si>
  <si>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</si>
  <si>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</si>
  <si>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</si>
  <si>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</si>
  <si>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</si>
  <si>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</si>
  <si>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</si>
  <si>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</si>
  <si>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</si>
  <si>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</si>
  <si>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</si>
  <si>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</si>
  <si>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</si>
  <si>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</si>
  <si>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</si>
  <si>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</si>
  <si>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</si>
  <si>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</si>
  <si>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</si>
  <si>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</si>
  <si>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</si>
  <si>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</si>
  <si>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</si>
  <si>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</si>
  <si>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</si>
  <si>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</si>
  <si>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</si>
  <si>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</si>
  <si>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</si>
  <si>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</si>
  <si>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</si>
  <si>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</si>
  <si>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</si>
  <si>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</si>
  <si>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</si>
  <si>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</si>
  <si>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</si>
  <si>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</si>
  <si>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</si>
  <si>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</si>
  <si>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</si>
  <si>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</si>
  <si>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</si>
  <si>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</si>
  <si>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</si>
  <si>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</si>
  <si>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</si>
  <si>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</si>
  <si>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</si>
  <si>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</si>
  <si>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</si>
  <si>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</si>
  <si>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</si>
  <si>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</si>
  <si>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</si>
  <si>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</si>
  <si>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</si>
  <si>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</si>
  <si>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</si>
  <si>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</si>
  <si>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</si>
  <si>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</si>
  <si>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</si>
  <si>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</si>
  <si>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</si>
  <si>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</si>
  <si>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</si>
  <si>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</si>
  <si>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</si>
  <si>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</si>
  <si>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</si>
  <si>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</si>
  <si>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</si>
  <si>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</si>
  <si>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</si>
  <si>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</si>
  <si>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</si>
  <si>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</si>
  <si>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</si>
  <si>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</si>
  <si>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</si>
  <si>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</si>
  <si>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</si>
  <si>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</si>
  <si>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</si>
  <si>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</si>
  <si>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</si>
  <si>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</si>
  <si>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</si>
  <si>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</si>
  <si>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</si>
  <si>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</si>
  <si>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</si>
  <si>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</si>
  <si>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</si>
  <si>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</si>
  <si>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</si>
  <si>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</si>
  <si>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</si>
  <si>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</si>
  <si>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</si>
  <si>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</si>
  <si>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</si>
  <si>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</si>
  <si>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</si>
  <si>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</si>
  <si>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</si>
  <si>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</si>
  <si>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</si>
  <si>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</si>
  <si>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</si>
  <si>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</si>
  <si>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</si>
  <si>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</si>
  <si>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</si>
  <si>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</si>
  <si>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</si>
  <si>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</si>
  <si>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</si>
  <si>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</si>
  <si>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</si>
  <si>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</si>
  <si>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</si>
  <si>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</si>
  <si>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</si>
  <si>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</si>
  <si>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</si>
  <si>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</si>
  <si>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</si>
  <si>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</si>
  <si>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</si>
  <si>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</si>
  <si>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</si>
  <si>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</si>
  <si>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</si>
  <si>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</si>
  <si>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</si>
  <si>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</si>
  <si>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</si>
  <si>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</si>
  <si>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</si>
  <si>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</si>
  <si>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</si>
  <si>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</si>
  <si>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</si>
  <si>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</si>
  <si>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</si>
  <si>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</si>
  <si>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</si>
  <si>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</si>
  <si>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</si>
  <si>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</si>
  <si>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</si>
  <si>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</si>
  <si>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</si>
  <si>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</si>
  <si>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</si>
  <si>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</si>
  <si>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</si>
  <si>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</si>
  <si>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</si>
  <si>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</si>
  <si>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</si>
  <si>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</si>
  <si>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</si>
  <si>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</si>
  <si>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</si>
  <si>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</si>
  <si>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</si>
  <si>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</si>
  <si>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</si>
  <si>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</si>
  <si>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</si>
  <si>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</si>
  <si>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</si>
  <si>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</si>
  <si>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</si>
  <si>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</si>
  <si>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</si>
  <si>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</si>
  <si>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</si>
  <si>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</si>
  <si>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</si>
  <si>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</si>
  <si>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</si>
  <si>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</si>
  <si>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</si>
  <si>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</si>
  <si>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</si>
  <si>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</si>
  <si>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</si>
  <si>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</si>
  <si>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</si>
  <si>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</si>
  <si>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</si>
  <si>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</si>
  <si>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</si>
  <si>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</si>
  <si>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</si>
  <si>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</si>
  <si>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</si>
  <si>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</si>
  <si>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</si>
  <si>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</si>
  <si>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</si>
  <si>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</si>
  <si>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</si>
  <si>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</si>
  <si>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</si>
  <si>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</si>
  <si>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</si>
  <si>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</si>
  <si>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</si>
  <si>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</si>
  <si>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</si>
  <si>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</si>
  <si>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</si>
  <si>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</si>
  <si>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</si>
  <si>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</si>
  <si>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</si>
  <si>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</si>
  <si>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</si>
  <si>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</si>
  <si>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</si>
  <si>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</si>
  <si>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</si>
  <si>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</si>
  <si>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</si>
  <si>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</si>
  <si>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</si>
  <si>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</si>
  <si>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</si>
  <si>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</si>
  <si>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</si>
  <si>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</si>
  <si>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</si>
  <si>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</si>
  <si>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</si>
  <si>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</si>
  <si>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</si>
  <si>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</si>
  <si>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</si>
  <si>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</si>
  <si>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</si>
  <si>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</si>
  <si>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</si>
  <si>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</si>
  <si>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</si>
  <si>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</si>
  <si>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</si>
  <si>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</si>
  <si>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</si>
  <si>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</si>
  <si>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</si>
  <si>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</si>
  <si>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</si>
  <si>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</si>
  <si>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</si>
  <si>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</si>
  <si>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</si>
  <si>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</si>
  <si>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</si>
  <si>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</si>
  <si>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</si>
  <si>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</si>
  <si>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</si>
  <si>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</si>
  <si>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</si>
  <si>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</si>
  <si>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</si>
  <si>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</si>
  <si>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</si>
  <si>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</si>
  <si>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</si>
  <si>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</si>
  <si>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</si>
  <si>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</si>
  <si>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</si>
  <si>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</si>
  <si>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</si>
  <si>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</si>
  <si>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</si>
  <si>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</si>
  <si>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</si>
  <si>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</si>
  <si>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</si>
  <si>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</si>
  <si>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</si>
  <si>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</si>
  <si>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</si>
  <si>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</si>
  <si>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</si>
  <si>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</si>
  <si>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</si>
  <si>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</si>
  <si>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</si>
  <si>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</si>
  <si>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</si>
  <si>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</si>
  <si>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</si>
  <si>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</si>
  <si>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</si>
  <si>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</si>
  <si>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</si>
  <si>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</si>
  <si>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</si>
  <si>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</si>
  <si>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</si>
  <si>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</si>
  <si>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</si>
  <si>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</si>
  <si>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</si>
  <si>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</si>
  <si>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</si>
  <si>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</si>
  <si>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</si>
  <si>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</si>
  <si>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</si>
  <si>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</si>
  <si>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</si>
  <si>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</si>
  <si>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</si>
  <si>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</si>
  <si>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</si>
  <si>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</si>
  <si>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</si>
  <si>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</si>
  <si>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</si>
  <si>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</si>
  <si>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</si>
  <si>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</si>
  <si>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</si>
  <si>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</si>
  <si>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</si>
  <si>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</si>
  <si>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</si>
  <si>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</si>
  <si>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</si>
  <si>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</si>
  <si>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</si>
  <si>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</si>
  <si>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</si>
  <si>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</si>
  <si>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</si>
  <si>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</si>
  <si>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</si>
  <si>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</si>
  <si>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</si>
  <si>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</si>
  <si>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</si>
  <si>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</si>
  <si>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</si>
  <si>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</si>
  <si>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</si>
  <si>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</si>
  <si>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</si>
  <si>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</si>
  <si>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</si>
  <si>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</si>
  <si>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</si>
  <si>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</si>
  <si>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</si>
  <si>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</si>
  <si>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</si>
  <si>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</si>
  <si>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</si>
  <si>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</si>
  <si>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</si>
  <si>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</si>
  <si>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</si>
  <si>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</si>
  <si>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</si>
  <si>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</si>
  <si>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</si>
  <si>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</si>
  <si>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</si>
  <si>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</si>
  <si>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</si>
  <si>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</si>
  <si>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</si>
  <si>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</si>
  <si>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</si>
  <si>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</si>
  <si>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</si>
  <si>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</si>
  <si>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</si>
  <si>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</si>
  <si>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</si>
  <si>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</si>
  <si>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</si>
  <si>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</si>
  <si>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</si>
  <si>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</si>
  <si>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</si>
  <si>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</si>
  <si>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</si>
  <si>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</si>
  <si>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</si>
  <si>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</si>
  <si>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</si>
  <si>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</si>
  <si>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</si>
  <si>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</si>
  <si>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</si>
  <si>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</si>
  <si>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</si>
  <si>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</si>
  <si>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</si>
  <si>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</si>
  <si>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</si>
  <si>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</si>
  <si>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</si>
  <si>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</si>
  <si>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</si>
  <si>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</si>
  <si>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</si>
  <si>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</si>
  <si>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</si>
  <si>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</si>
  <si>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</si>
  <si>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</si>
  <si>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</si>
  <si>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</si>
  <si>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</si>
  <si>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</si>
  <si>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</si>
  <si>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</si>
  <si>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</si>
  <si>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</si>
  <si>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</si>
  <si>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</si>
  <si>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</si>
  <si>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</si>
  <si>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</si>
  <si>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</si>
  <si>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</si>
  <si>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</si>
  <si>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</si>
  <si>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</si>
  <si>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</si>
  <si>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</si>
  <si>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</si>
  <si>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</si>
  <si>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</si>
  <si>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</si>
  <si>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</si>
  <si>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</si>
  <si>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</si>
  <si>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</si>
  <si>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</si>
  <si>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</si>
  <si>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</si>
  <si>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</si>
  <si>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</si>
  <si>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</si>
  <si>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</si>
  <si>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</si>
  <si>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</si>
  <si>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</si>
  <si>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</si>
  <si>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</si>
  <si>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</si>
  <si>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</si>
  <si>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</si>
  <si>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</si>
  <si>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</si>
  <si>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</si>
  <si>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</si>
  <si>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</si>
  <si>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</si>
  <si>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</si>
  <si>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</si>
  <si>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</si>
  <si>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</si>
  <si>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</si>
  <si>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</si>
  <si>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</si>
  <si>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</si>
  <si>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</si>
  <si>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</si>
  <si>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</si>
  <si>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</si>
  <si>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</si>
  <si>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</si>
  <si>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</si>
  <si>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</si>
  <si>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</si>
  <si>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</si>
  <si>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</si>
  <si>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</si>
  <si>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</si>
  <si>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</si>
  <si>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</si>
  <si>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</si>
  <si>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</si>
  <si>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</si>
  <si>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</si>
  <si>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</si>
  <si>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</si>
  <si>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</si>
  <si>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</si>
  <si>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</si>
  <si>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</si>
  <si>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</si>
  <si>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</si>
  <si>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</si>
  <si>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</si>
  <si>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</si>
  <si>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</si>
  <si>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</si>
  <si>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</si>
  <si>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</si>
  <si>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</si>
  <si>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</si>
  <si>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</si>
  <si>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</si>
  <si>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</si>
  <si>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</si>
  <si>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</si>
  <si>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</si>
  <si>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</si>
  <si>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</si>
  <si>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</si>
  <si>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</si>
  <si>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</si>
  <si>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</si>
  <si>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</si>
  <si>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</si>
  <si>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</si>
  <si>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</si>
  <si>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</si>
  <si>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</si>
  <si>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</si>
  <si>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</si>
  <si>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</si>
  <si>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</si>
  <si>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</si>
  <si>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</si>
  <si>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</si>
  <si>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</si>
  <si>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</si>
  <si>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</si>
  <si>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</si>
  <si>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</si>
  <si>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</si>
  <si>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</si>
  <si>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</si>
  <si>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</si>
  <si>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</si>
  <si>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</si>
  <si>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</si>
  <si>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</si>
  <si>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</si>
  <si>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</si>
  <si>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</si>
  <si>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</si>
  <si>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</si>
  <si>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</si>
  <si>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</si>
  <si>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</si>
  <si>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</si>
  <si>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</si>
  <si>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</si>
  <si>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</si>
  <si>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</si>
  <si>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</si>
  <si>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</si>
  <si>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</si>
  <si>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</si>
  <si>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</si>
  <si>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</si>
  <si>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</si>
  <si>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</si>
  <si>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</si>
  <si>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</si>
  <si>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</si>
  <si>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</si>
  <si>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</si>
  <si>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</si>
  <si>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</si>
  <si>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</si>
  <si>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</si>
  <si>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</si>
  <si>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</si>
  <si>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</si>
  <si>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</si>
  <si>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</si>
  <si>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</si>
  <si>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</si>
  <si>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</si>
  <si>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</si>
  <si>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</si>
  <si>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</si>
  <si>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</si>
  <si>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</si>
  <si>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</si>
  <si>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</si>
  <si>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</si>
  <si>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</si>
  <si>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</si>
  <si>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</si>
  <si>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</si>
  <si>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</si>
  <si>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</si>
  <si>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</si>
  <si>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</si>
  <si>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</si>
  <si>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</si>
  <si>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</si>
  <si>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</si>
  <si>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</si>
  <si>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</si>
  <si>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</si>
  <si>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</si>
  <si>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</si>
  <si>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</si>
  <si>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</si>
  <si>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</si>
  <si>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</si>
  <si>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</si>
  <si>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</si>
  <si>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</si>
  <si>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</si>
  <si>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</si>
  <si>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</si>
  <si>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</si>
  <si>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</si>
  <si>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</si>
  <si>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</si>
  <si>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</si>
  <si>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</si>
  <si>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</si>
  <si>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</si>
  <si>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</si>
  <si>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</si>
  <si>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</si>
  <si>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</si>
  <si>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</si>
  <si>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</si>
  <si>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</si>
  <si>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</si>
  <si>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</si>
  <si>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</si>
  <si>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</si>
  <si>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</si>
  <si>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</si>
  <si>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</si>
  <si>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</si>
  <si>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</si>
  <si>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</si>
  <si>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</si>
  <si>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</si>
  <si>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</si>
  <si>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</si>
  <si>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</si>
  <si>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</si>
  <si>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</si>
  <si>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</si>
  <si>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</si>
  <si>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</si>
  <si>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</si>
  <si>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</si>
  <si>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</si>
  <si>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</si>
  <si>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</si>
  <si>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</si>
  <si>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</si>
  <si>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</si>
  <si>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</si>
  <si>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</si>
  <si>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</si>
  <si>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</si>
  <si>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</si>
  <si>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</si>
  <si>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</si>
  <si>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</si>
  <si>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</si>
  <si>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</si>
  <si>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</si>
  <si>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</si>
  <si>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</si>
  <si>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</si>
  <si>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</si>
  <si>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</si>
  <si>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</si>
  <si>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</si>
  <si>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</si>
  <si>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</si>
  <si>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</si>
  <si>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</si>
  <si>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</si>
  <si>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</si>
  <si>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</si>
  <si>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</si>
  <si>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</si>
  <si>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</si>
  <si>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</si>
  <si>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</si>
  <si>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</si>
  <si>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</si>
  <si>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</si>
  <si>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</si>
  <si>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</si>
  <si>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</si>
  <si>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</si>
  <si>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</si>
  <si>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</si>
  <si>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</si>
  <si>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</si>
  <si>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</si>
  <si>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</si>
  <si>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</si>
  <si>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</si>
  <si>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</si>
  <si>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</si>
  <si>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</si>
  <si>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</si>
  <si>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</si>
  <si>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</si>
  <si>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</si>
  <si>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</si>
  <si>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</si>
  <si>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</si>
  <si>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</si>
  <si>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</si>
  <si>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</si>
  <si>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</si>
  <si>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</si>
  <si>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</si>
  <si>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</si>
  <si>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</si>
  <si>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</si>
  <si>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</si>
  <si>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</si>
  <si>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</si>
  <si>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</si>
  <si>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</si>
  <si>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</si>
  <si>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</si>
  <si>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</si>
  <si>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</si>
  <si>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</si>
  <si>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</si>
  <si>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</si>
  <si>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</si>
  <si>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</si>
  <si>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</si>
  <si>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</si>
  <si>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</si>
  <si>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</si>
  <si>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</si>
  <si>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</si>
  <si>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</si>
  <si>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</si>
  <si>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</si>
  <si>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</si>
  <si>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</si>
  <si>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</si>
  <si>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</si>
  <si>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</si>
  <si>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</si>
  <si>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</si>
  <si>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</si>
  <si>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</si>
  <si>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</si>
  <si>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</si>
  <si>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</si>
  <si>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</si>
  <si>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</si>
  <si>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</si>
  <si>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</si>
  <si>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</si>
  <si>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</si>
  <si>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</si>
  <si>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</si>
  <si>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</si>
  <si>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</si>
  <si>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</si>
  <si>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</si>
  <si>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</si>
  <si>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</si>
  <si>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</si>
  <si>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</si>
  <si>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</si>
  <si>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</si>
  <si>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</si>
  <si>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</si>
  <si>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</si>
  <si>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</si>
  <si>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</si>
  <si>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</si>
  <si>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</si>
  <si>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</si>
  <si>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</si>
  <si>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</si>
  <si>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</si>
  <si>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</si>
  <si>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</si>
  <si>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</si>
  <si>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</si>
  <si>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</si>
  <si>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</si>
  <si>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</si>
  <si>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</si>
  <si>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</si>
  <si>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</si>
  <si>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</si>
  <si>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</si>
  <si>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</si>
  <si>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</si>
  <si>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</si>
  <si>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</si>
  <si>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</si>
  <si>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</si>
  <si>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</si>
  <si>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</si>
  <si>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</si>
  <si>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</si>
  <si>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</si>
  <si>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</si>
  <si>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</si>
  <si>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</si>
  <si>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</si>
  <si>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</si>
  <si>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</si>
  <si>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</si>
  <si>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</si>
  <si>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</si>
  <si>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</si>
  <si>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</si>
  <si>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</si>
  <si>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</si>
  <si>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</si>
  <si>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</si>
  <si>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</si>
  <si>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</si>
  <si>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</si>
  <si>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</si>
  <si>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</si>
  <si>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</si>
  <si>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</si>
  <si>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</si>
  <si>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</si>
  <si>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</si>
  <si>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</si>
  <si>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</si>
  <si>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</si>
  <si>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</si>
  <si>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</si>
  <si>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</si>
  <si>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</si>
  <si>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</si>
  <si>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</si>
  <si>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</si>
  <si>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</si>
  <si>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</si>
  <si>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</si>
  <si>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</si>
  <si>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</si>
  <si>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</si>
  <si>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</si>
  <si>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</si>
  <si>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</si>
  <si>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</si>
  <si>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</si>
  <si>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</si>
  <si>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</si>
  <si>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</si>
  <si>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</si>
  <si>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</si>
  <si>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</si>
  <si>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</si>
  <si>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</si>
  <si>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</si>
  <si>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</si>
  <si>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</si>
  <si>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</si>
  <si>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</si>
  <si>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</si>
  <si>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</si>
  <si>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</si>
  <si>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</si>
  <si>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</si>
  <si>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</si>
  <si>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</si>
  <si>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</si>
  <si>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</si>
  <si>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</si>
  <si>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</si>
  <si>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</si>
  <si>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</si>
  <si>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</si>
  <si>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</si>
  <si>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</si>
  <si>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</si>
  <si>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</si>
  <si>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</si>
  <si>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</si>
  <si>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</si>
  <si>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</si>
  <si>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</si>
  <si>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</si>
  <si>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</si>
  <si>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</si>
  <si>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</si>
  <si>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</si>
  <si>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</si>
  <si>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</si>
  <si>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</si>
  <si>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</si>
  <si>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</si>
  <si>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</si>
  <si>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</si>
  <si>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</si>
  <si>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</si>
  <si>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</si>
  <si>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</si>
  <si>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</si>
  <si>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</si>
  <si>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</si>
  <si>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</si>
  <si>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</si>
  <si>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</si>
  <si>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</si>
  <si>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</si>
  <si>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</si>
  <si>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</si>
  <si>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</si>
  <si>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</si>
  <si>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</si>
  <si>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</si>
  <si>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</si>
  <si>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</si>
  <si>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</si>
  <si>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</si>
  <si>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</si>
  <si>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</si>
  <si>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</si>
  <si>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</si>
  <si>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</si>
  <si>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</si>
  <si>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</si>
  <si>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</si>
  <si>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</si>
  <si>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</si>
  <si>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</si>
  <si>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</si>
  <si>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</si>
  <si>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</si>
  <si>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</si>
  <si>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</si>
  <si>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</si>
  <si>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</si>
  <si>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</si>
  <si>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</si>
  <si>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</si>
  <si>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</si>
  <si>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</si>
  <si>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</si>
  <si>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</si>
  <si>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</si>
  <si>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</si>
  <si>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</si>
  <si>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</si>
  <si>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</si>
  <si>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</si>
  <si>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</si>
  <si>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</si>
  <si>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</si>
  <si>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</si>
  <si>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</si>
  <si>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</si>
  <si>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</si>
  <si>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</si>
  <si>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</si>
  <si>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</si>
  <si>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</si>
  <si>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</si>
  <si>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</si>
  <si>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</si>
  <si>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</si>
  <si>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</si>
  <si>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</si>
  <si>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</si>
  <si>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</si>
  <si>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</si>
  <si>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</si>
  <si>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</si>
  <si>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</si>
  <si>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</si>
  <si>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</si>
  <si>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</si>
  <si>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</si>
  <si>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</si>
  <si>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</si>
  <si>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</si>
  <si>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</si>
  <si>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</si>
  <si>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</si>
  <si>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</si>
  <si>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</si>
  <si>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</si>
  <si>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</si>
  <si>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</si>
  <si>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</si>
  <si>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</si>
  <si>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</si>
  <si>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</si>
  <si>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</si>
  <si>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</si>
  <si>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</si>
  <si>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</si>
  <si>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</si>
  <si>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</si>
  <si>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</si>
  <si>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</si>
  <si>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</si>
  <si>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</si>
  <si>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</si>
  <si>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</si>
  <si>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</si>
  <si>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</si>
  <si>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</si>
  <si>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</si>
  <si>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</si>
  <si>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</si>
  <si>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</si>
  <si>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</si>
  <si>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</si>
  <si>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</si>
  <si>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</si>
  <si>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</si>
  <si>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</si>
  <si>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</si>
  <si>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</si>
  <si>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</si>
  <si>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</si>
  <si>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</si>
  <si>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</si>
  <si>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</si>
  <si>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</si>
  <si>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</si>
  <si>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</si>
  <si>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</si>
  <si>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</si>
  <si>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</si>
  <si>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</si>
  <si>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</si>
  <si>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</si>
  <si>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</si>
  <si>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</si>
  <si>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</si>
  <si>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</si>
  <si>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</si>
  <si>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</si>
  <si>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</si>
  <si>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</si>
  <si>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</si>
  <si>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</si>
  <si>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</si>
  <si>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</si>
  <si>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</si>
  <si>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</si>
  <si>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</si>
  <si>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</si>
  <si>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</si>
  <si>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</si>
  <si>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</si>
  <si>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</si>
  <si>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</si>
  <si>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</si>
  <si>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</si>
  <si>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</si>
  <si>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</si>
  <si>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</si>
  <si>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</si>
  <si>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</si>
  <si>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</si>
  <si>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</si>
  <si>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</si>
  <si>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</si>
  <si>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</si>
  <si>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</si>
  <si>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</si>
  <si>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</si>
  <si>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</si>
  <si>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</si>
  <si>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</si>
  <si>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</si>
  <si>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</si>
  <si>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</si>
  <si>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</si>
  <si>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</si>
  <si>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</si>
  <si>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</si>
  <si>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</si>
  <si>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</si>
  <si>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</si>
  <si>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</si>
  <si>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</si>
  <si>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</si>
  <si>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</si>
  <si>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</si>
  <si>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</si>
  <si>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</si>
  <si>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</si>
  <si>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</si>
  <si>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</si>
  <si>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</si>
  <si>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</si>
  <si>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</si>
  <si>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</si>
  <si>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</si>
  <si>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</si>
  <si>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</si>
  <si>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</si>
  <si>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</si>
  <si>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</si>
  <si>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</si>
  <si>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</si>
  <si>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</si>
  <si>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</si>
  <si>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</si>
  <si>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</si>
  <si>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</si>
  <si>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</si>
  <si>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</si>
  <si>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</si>
  <si>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</si>
  <si>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</si>
  <si>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</si>
  <si>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</si>
  <si>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</si>
  <si>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</si>
  <si>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</si>
  <si>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</si>
  <si>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</si>
  <si>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</si>
  <si>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</si>
  <si>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</si>
  <si>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</si>
  <si>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</si>
  <si>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</si>
  <si>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</si>
  <si>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</si>
  <si>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</si>
  <si>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</si>
  <si>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</si>
  <si>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</si>
  <si>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</si>
  <si>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</si>
  <si>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</si>
  <si>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</si>
  <si>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</si>
  <si>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</si>
  <si>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</si>
  <si>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</si>
  <si>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</si>
  <si>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</si>
  <si>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</si>
  <si>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</si>
  <si>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</si>
  <si>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</si>
  <si>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</si>
  <si>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</si>
  <si>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</si>
  <si>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</si>
  <si>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</si>
  <si>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</si>
  <si>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</si>
  <si>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</si>
  <si>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</si>
  <si>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</si>
  <si>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</si>
  <si>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</si>
  <si>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</si>
  <si>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</si>
  <si>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</si>
  <si>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</si>
  <si>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</si>
  <si>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</si>
  <si>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</si>
  <si>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</si>
  <si>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</si>
  <si>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</si>
  <si>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</si>
  <si>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</si>
  <si>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</si>
  <si>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</si>
  <si>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</si>
  <si>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</si>
  <si>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</si>
  <si>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</si>
  <si>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</si>
  <si>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</si>
  <si>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</si>
  <si>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</si>
  <si>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</si>
  <si>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</si>
  <si>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</si>
  <si>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</si>
  <si>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</si>
  <si>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</si>
  <si>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</si>
  <si>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</si>
  <si>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</si>
  <si>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</si>
  <si>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</si>
  <si>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</si>
  <si>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</si>
  <si>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</si>
  <si>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</si>
  <si>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</si>
  <si>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</si>
  <si>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</si>
  <si>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</si>
  <si>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</si>
  <si>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</si>
  <si>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</si>
  <si>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</si>
  <si>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</si>
  <si>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</si>
  <si>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</si>
  <si>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</si>
  <si>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</si>
  <si>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</si>
  <si>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</si>
  <si>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</si>
  <si>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</si>
  <si>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</si>
  <si>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</si>
  <si>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</si>
  <si>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</si>
  <si>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</si>
  <si>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</si>
  <si>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</si>
  <si>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</si>
  <si>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</si>
  <si>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</si>
  <si>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</si>
  <si>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</si>
  <si>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</si>
  <si>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</si>
  <si>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</si>
  <si>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</si>
  <si>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</si>
  <si>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</si>
  <si>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</si>
  <si>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</si>
  <si>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</si>
  <si>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</si>
  <si>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</si>
  <si>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</si>
  <si>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</si>
  <si>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</si>
  <si>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</si>
  <si>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</si>
  <si>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</si>
  <si>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</si>
  <si>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</si>
  <si>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</si>
  <si>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</si>
  <si>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</si>
  <si>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</si>
  <si>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</si>
  <si>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</si>
  <si>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</si>
  <si>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</si>
  <si>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</si>
  <si>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</si>
  <si>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</si>
  <si>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</si>
  <si>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</si>
  <si>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</si>
  <si>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</si>
  <si>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</si>
  <si>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</si>
  <si>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</si>
  <si>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</si>
  <si>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</si>
  <si>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</si>
  <si>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</si>
  <si>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</si>
  <si>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</si>
  <si>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</si>
  <si>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</si>
  <si>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</si>
  <si>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</si>
  <si>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</si>
  <si>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</si>
  <si>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</si>
  <si>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</si>
  <si>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</si>
  <si>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</si>
  <si>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</si>
  <si>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</si>
  <si>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</si>
  <si>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</si>
  <si>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</si>
  <si>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</si>
  <si>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</si>
  <si>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</si>
  <si>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</si>
  <si>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</si>
  <si>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</si>
  <si>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</si>
  <si>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</si>
  <si>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</si>
  <si>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</si>
  <si>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</si>
  <si>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</si>
  <si>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</si>
  <si>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</si>
  <si>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</si>
  <si>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</si>
  <si>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</si>
  <si>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</si>
  <si>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</si>
  <si>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</si>
  <si>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</si>
  <si>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</si>
  <si>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</si>
  <si>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</si>
  <si>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</si>
  <si>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</si>
  <si>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</si>
  <si>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</si>
  <si>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</si>
  <si>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</si>
  <si>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</si>
  <si>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</si>
  <si>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</si>
  <si>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</si>
  <si>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</si>
  <si>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</si>
  <si>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</si>
  <si>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</si>
  <si>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</si>
  <si>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</si>
  <si>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</si>
  <si>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</si>
  <si>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</si>
  <si>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</si>
  <si>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</si>
  <si>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</si>
  <si>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</si>
  <si>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</si>
  <si>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</si>
  <si>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</si>
  <si>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</si>
  <si>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</si>
  <si>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</si>
  <si>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</si>
  <si>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</si>
  <si>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</si>
  <si>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</si>
  <si>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</si>
  <si>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</si>
  <si>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</si>
  <si>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</si>
  <si>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</si>
  <si>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</si>
  <si>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</si>
  <si>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</si>
  <si>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</si>
  <si>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</si>
  <si>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</si>
  <si>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</si>
  <si>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</si>
  <si>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</si>
  <si>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</si>
  <si>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</si>
  <si>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</si>
  <si>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</si>
  <si>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</si>
  <si>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</si>
  <si>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</si>
  <si>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</si>
  <si>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</si>
  <si>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</si>
  <si>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</si>
  <si>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</si>
  <si>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</si>
  <si>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</si>
  <si>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</si>
  <si>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</si>
  <si>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</si>
  <si>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</si>
  <si>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</si>
  <si>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</si>
  <si>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</si>
  <si>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</si>
  <si>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</si>
  <si>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</si>
  <si>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</si>
  <si>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</si>
  <si>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</si>
  <si>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</si>
  <si>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</si>
  <si>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</si>
  <si>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</si>
  <si>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</si>
  <si>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</si>
  <si>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</si>
  <si>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</si>
  <si>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</si>
  <si>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</si>
  <si>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</si>
  <si>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</si>
  <si>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</si>
  <si>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</si>
  <si>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</si>
  <si>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</si>
  <si>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</si>
  <si>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</si>
  <si>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</si>
  <si>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</si>
  <si>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</si>
  <si>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</si>
  <si>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</si>
  <si>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</si>
  <si>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</si>
  <si>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</si>
  <si>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</si>
  <si>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</si>
  <si>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</si>
  <si>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</si>
  <si>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</si>
  <si>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</si>
  <si>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</si>
  <si>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</si>
  <si>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</si>
  <si>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</si>
  <si>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</si>
  <si>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</si>
  <si>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</si>
  <si>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</si>
  <si>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</si>
  <si>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</si>
  <si>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</si>
  <si>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</si>
  <si>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</si>
  <si>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</si>
  <si>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</si>
  <si>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</si>
  <si>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</si>
  <si>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</si>
  <si>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</si>
  <si>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</si>
  <si>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</si>
  <si>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</si>
  <si>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</si>
  <si>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</si>
  <si>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</si>
  <si>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</si>
  <si>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</si>
  <si>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</si>
  <si>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</si>
  <si>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</si>
  <si>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</si>
  <si>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</si>
  <si>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</si>
  <si>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</si>
  <si>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</si>
  <si>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</si>
  <si>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</si>
  <si>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</si>
  <si>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</si>
  <si>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</si>
  <si>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</si>
  <si>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</si>
  <si>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</si>
  <si>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</si>
  <si>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</si>
  <si>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</si>
  <si>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</si>
  <si>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</si>
  <si>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</si>
  <si>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</si>
  <si>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</si>
  <si>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</si>
  <si>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</si>
  <si>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</si>
  <si>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</si>
  <si>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</si>
  <si>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</si>
  <si>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</si>
  <si>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</si>
  <si>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</si>
  <si>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</si>
  <si>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</si>
  <si>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</si>
  <si>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</si>
  <si>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</si>
  <si>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</si>
  <si>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</si>
  <si>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</si>
  <si>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</si>
  <si>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</si>
  <si>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</si>
  <si>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</si>
  <si>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</si>
  <si>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</si>
  <si>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</si>
  <si>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</si>
  <si>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</si>
  <si>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</si>
  <si>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</si>
  <si>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</si>
  <si>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</si>
  <si>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</si>
  <si>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</si>
  <si>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</si>
  <si>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</si>
  <si>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</si>
  <si>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</si>
  <si>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</si>
  <si>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</si>
  <si>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</si>
  <si>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</si>
  <si>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</si>
  <si>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</si>
  <si>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</si>
  <si>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</si>
  <si>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</si>
  <si>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</si>
  <si>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</si>
  <si>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</si>
  <si>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</si>
  <si>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</si>
  <si>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</si>
  <si>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</si>
  <si>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</si>
  <si>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</si>
  <si>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</si>
  <si>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</si>
  <si>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</si>
  <si>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</si>
  <si>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</si>
  <si>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</si>
  <si>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</si>
  <si>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</si>
  <si>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</si>
  <si>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</si>
  <si>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</si>
  <si>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</si>
  <si>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</si>
  <si>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</si>
  <si>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</si>
  <si>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</si>
  <si>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</si>
  <si>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</si>
  <si>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</si>
  <si>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</si>
  <si>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</si>
  <si>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</si>
  <si>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</si>
  <si>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</si>
  <si>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</si>
  <si>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</si>
  <si>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</si>
  <si>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</si>
  <si>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</si>
  <si>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</si>
  <si>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</si>
  <si>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</si>
  <si>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</si>
  <si>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</si>
  <si>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</si>
  <si>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</si>
  <si>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</si>
  <si>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</si>
  <si>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</si>
  <si>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</si>
  <si>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</si>
  <si>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</si>
  <si>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</si>
  <si>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</si>
  <si>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</si>
  <si>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</si>
  <si>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</si>
  <si>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</si>
  <si>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</si>
  <si>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</si>
  <si>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</si>
  <si>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</si>
  <si>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</si>
  <si>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</si>
  <si>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</si>
  <si>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</si>
  <si>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</si>
  <si>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</si>
  <si>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</si>
  <si>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</si>
  <si>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</si>
  <si>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</si>
  <si>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</si>
  <si>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</si>
  <si>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</si>
  <si>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</si>
  <si>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</si>
  <si>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</si>
  <si>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</si>
  <si>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</si>
  <si>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</si>
  <si>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</si>
  <si>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</si>
  <si>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</si>
  <si>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</si>
  <si>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</si>
  <si>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</si>
  <si>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</si>
  <si>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</si>
  <si>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</si>
  <si>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</si>
  <si>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</si>
  <si>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</si>
  <si>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</si>
  <si>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</si>
  <si>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</si>
  <si>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</si>
  <si>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</si>
  <si>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</si>
  <si>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</si>
  <si>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</si>
  <si>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</si>
  <si>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</si>
  <si>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</si>
  <si>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</si>
  <si>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</si>
  <si>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</si>
  <si>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</si>
  <si>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</si>
  <si>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</si>
  <si>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</si>
  <si>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</si>
  <si>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</si>
  <si>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</si>
  <si>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</si>
  <si>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</si>
  <si>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</si>
  <si>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</si>
  <si>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</si>
  <si>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</si>
  <si>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</si>
  <si>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</si>
  <si>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</si>
  <si>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</si>
  <si>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</si>
  <si>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</si>
  <si>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</si>
  <si>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</si>
  <si>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</si>
  <si>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</si>
  <si>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</si>
  <si>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</si>
  <si>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</si>
  <si>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</si>
  <si>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</si>
  <si>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</si>
  <si>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</si>
  <si>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</si>
  <si>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</si>
  <si>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</si>
  <si>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</si>
  <si>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</si>
  <si>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</si>
  <si>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</si>
  <si>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</si>
  <si>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</si>
  <si>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</si>
  <si>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</si>
  <si>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</si>
  <si>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</si>
  <si>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</si>
  <si>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</si>
  <si>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</si>
  <si>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</si>
  <si>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</si>
  <si>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</si>
  <si>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</si>
  <si>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</si>
  <si>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</si>
  <si>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</si>
  <si>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</si>
  <si>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</si>
  <si>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</si>
  <si>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</si>
  <si>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</si>
  <si>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</si>
  <si>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</si>
  <si>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</si>
  <si>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</si>
  <si>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</si>
  <si>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</si>
  <si>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</si>
  <si>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</si>
  <si>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</si>
  <si>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</si>
  <si>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</si>
  <si>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</si>
  <si>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</si>
  <si>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</si>
  <si>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</si>
  <si>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</si>
  <si>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</si>
  <si>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</si>
  <si>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</si>
  <si>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</si>
  <si>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</si>
  <si>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</si>
  <si>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</si>
  <si>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</si>
  <si>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</si>
  <si>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</si>
  <si>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</si>
  <si>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</si>
  <si>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</si>
  <si>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</si>
  <si>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</si>
  <si>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</si>
  <si>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</si>
  <si>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</si>
  <si>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</si>
  <si>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</si>
  <si>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</si>
  <si>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</si>
  <si>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</si>
  <si>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</si>
  <si>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</si>
  <si>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</si>
  <si>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</si>
  <si>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</si>
  <si>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</si>
  <si>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</si>
  <si>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</si>
  <si>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</si>
  <si>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</si>
  <si>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</si>
  <si>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</si>
  <si>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</si>
  <si>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</si>
  <si>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</si>
  <si>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</si>
  <si>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</si>
  <si>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</si>
  <si>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</si>
  <si>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</si>
  <si>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</si>
  <si>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</si>
  <si>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</si>
  <si>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</si>
  <si>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</si>
  <si>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</si>
  <si>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</si>
  <si>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</si>
  <si>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</si>
  <si>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</si>
  <si>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</si>
  <si>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</si>
  <si>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</si>
  <si>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</si>
  <si>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</si>
  <si>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</si>
  <si>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</si>
  <si>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</si>
  <si>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</si>
  <si>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</si>
  <si>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</si>
  <si>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</si>
  <si>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</si>
  <si>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</si>
  <si>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</si>
  <si>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</si>
  <si>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</si>
  <si>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</si>
  <si>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</si>
  <si>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</si>
  <si>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</si>
  <si>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</si>
  <si>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</si>
  <si>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</si>
  <si>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</si>
  <si>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</si>
  <si>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</si>
  <si>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</si>
  <si>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</si>
  <si>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</si>
  <si>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</si>
  <si>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</si>
  <si>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</si>
  <si>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</si>
  <si>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</si>
  <si>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</si>
  <si>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</si>
  <si>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</si>
  <si>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</si>
  <si>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</si>
  <si>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</si>
  <si>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</si>
  <si>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</si>
  <si>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</si>
  <si>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</si>
  <si>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</si>
  <si>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</si>
  <si>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</si>
  <si>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</si>
  <si>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</si>
  <si>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</si>
  <si>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</si>
  <si>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</si>
  <si>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</si>
  <si>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</si>
  <si>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</si>
  <si>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</si>
  <si>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</si>
  <si>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</si>
  <si>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</si>
  <si>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</si>
  <si>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</si>
  <si>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</si>
  <si>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</si>
  <si>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</si>
  <si>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</si>
  <si>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</si>
  <si>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</si>
  <si>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</si>
  <si>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</si>
  <si>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</si>
  <si>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</si>
  <si>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</si>
  <si>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</si>
  <si>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</si>
  <si>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</si>
  <si>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</si>
  <si>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</si>
  <si>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</si>
  <si>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</si>
  <si>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</si>
  <si>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</si>
  <si>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</si>
  <si>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</si>
  <si>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</si>
  <si>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</si>
  <si>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</si>
  <si>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</si>
  <si>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</si>
  <si>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</si>
  <si>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</si>
  <si>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</si>
  <si>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</si>
  <si>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</si>
  <si>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</si>
  <si>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</si>
  <si>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</si>
  <si>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</si>
  <si>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</si>
  <si>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</si>
  <si>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</si>
  <si>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</si>
  <si>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</si>
  <si>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</si>
  <si>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</si>
  <si>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</si>
  <si>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</si>
  <si>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</si>
  <si>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</si>
  <si>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</si>
  <si>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</si>
  <si>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</si>
  <si>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</si>
  <si>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</si>
  <si>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</si>
  <si>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</si>
  <si>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</si>
  <si>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</si>
  <si>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</si>
  <si>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</si>
  <si>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</si>
  <si>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</si>
  <si>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</si>
  <si>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</si>
  <si>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</si>
  <si>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</si>
  <si>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</si>
  <si>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</si>
  <si>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</si>
  <si>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</si>
  <si>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</si>
  <si>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</si>
  <si>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</si>
  <si>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</si>
  <si>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</si>
  <si>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</si>
  <si>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</si>
  <si>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</si>
  <si>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</si>
  <si>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</si>
  <si>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</si>
  <si>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</si>
  <si>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</si>
  <si>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</si>
  <si>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</si>
  <si>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</si>
  <si>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</si>
  <si>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</si>
  <si>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</si>
  <si>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</si>
  <si>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</si>
  <si>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</si>
  <si>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</si>
  <si>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</si>
  <si>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</si>
  <si>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</si>
  <si>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</si>
  <si>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</si>
  <si>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</si>
  <si>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</si>
  <si>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</si>
  <si>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</si>
  <si>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</si>
  <si>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</si>
  <si>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</si>
  <si>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</si>
  <si>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</si>
  <si>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</si>
  <si>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</si>
  <si>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</si>
  <si>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</si>
  <si>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</si>
  <si>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</si>
  <si>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</si>
  <si>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</si>
  <si>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</si>
  <si>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</si>
  <si>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</si>
  <si>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</si>
  <si>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</si>
  <si>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</si>
  <si>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</si>
  <si>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</si>
  <si>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</si>
  <si>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</si>
  <si>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</si>
  <si>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</si>
  <si>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</si>
  <si>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</si>
  <si>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</si>
  <si>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</si>
  <si>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</si>
  <si>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</si>
  <si>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</si>
  <si>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</si>
  <si>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</si>
  <si>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</si>
  <si>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</si>
  <si>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</si>
  <si>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</si>
  <si>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</si>
  <si>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</si>
  <si>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</si>
  <si>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</si>
  <si>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</si>
  <si>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</si>
  <si>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</si>
  <si>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</si>
  <si>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</si>
  <si>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</si>
  <si>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</si>
  <si>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</si>
  <si>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</si>
  <si>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</si>
  <si>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</si>
  <si>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</si>
  <si>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</si>
  <si>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</si>
  <si>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</si>
  <si>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</si>
  <si>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</si>
  <si>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</si>
  <si>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</si>
  <si>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</si>
  <si>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</si>
  <si>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</si>
  <si>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</si>
  <si>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</si>
  <si>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</si>
  <si>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</si>
  <si>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</si>
  <si>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</si>
  <si>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</si>
  <si>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</si>
  <si>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</si>
  <si>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</si>
  <si>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</si>
  <si>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</si>
  <si>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</si>
  <si>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</si>
  <si>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</si>
  <si>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</si>
  <si>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</si>
  <si>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</si>
  <si>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</si>
  <si>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</si>
  <si>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</si>
  <si>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</si>
  <si>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</si>
  <si>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</si>
  <si>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</si>
  <si>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</si>
  <si>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</si>
  <si>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</si>
  <si>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</si>
  <si>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</si>
  <si>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</si>
  <si>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</si>
  <si>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</si>
  <si>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</si>
  <si>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</si>
  <si>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</si>
  <si>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</si>
  <si>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</si>
  <si>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</si>
  <si>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</si>
  <si>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</si>
  <si>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</si>
  <si>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</si>
  <si>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</si>
  <si>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</si>
  <si>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</si>
  <si>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</si>
  <si>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</si>
  <si>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</si>
  <si>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</si>
  <si>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</si>
  <si>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</si>
  <si>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</si>
  <si>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</si>
  <si>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</si>
  <si>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</si>
  <si>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</si>
  <si>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</si>
  <si>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</si>
  <si>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</si>
  <si>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</si>
  <si>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</si>
  <si>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</si>
  <si>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</si>
  <si>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</si>
  <si>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</si>
  <si>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</si>
  <si>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</si>
  <si>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</si>
  <si>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</si>
  <si>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</si>
  <si>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</si>
  <si>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</si>
  <si>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</si>
  <si>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</si>
  <si>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</si>
  <si>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</si>
  <si>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</si>
  <si>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</si>
  <si>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</si>
  <si>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</si>
  <si>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</si>
  <si>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</si>
  <si>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</si>
  <si>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</si>
  <si>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</si>
  <si>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</si>
  <si>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</si>
  <si>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</si>
  <si>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</si>
  <si>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</si>
  <si>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</si>
  <si>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</si>
  <si>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</si>
  <si>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</si>
  <si>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</si>
  <si>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</si>
  <si>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</si>
  <si>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</si>
  <si>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</si>
  <si>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</si>
  <si>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</si>
  <si>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</si>
  <si>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</si>
  <si>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</si>
  <si>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</si>
  <si>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</si>
  <si>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</si>
  <si>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</si>
  <si>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</si>
  <si>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</si>
  <si>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</si>
  <si>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</si>
  <si>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</si>
  <si>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</si>
  <si>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</si>
  <si>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</si>
  <si>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</si>
  <si>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</si>
  <si>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</si>
  <si>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</si>
  <si>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</si>
  <si>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</si>
  <si>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</si>
  <si>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</si>
  <si>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</si>
  <si>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</si>
  <si>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</si>
  <si>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</si>
  <si>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</si>
  <si>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</si>
  <si>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</si>
  <si>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</si>
  <si>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</si>
  <si>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</si>
  <si>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</si>
  <si>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</si>
  <si>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</si>
  <si>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</si>
  <si>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</si>
  <si>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</si>
  <si>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</si>
  <si>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</si>
  <si>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</si>
  <si>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</si>
  <si>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</si>
  <si>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</si>
  <si>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</si>
  <si>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</si>
  <si>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</si>
  <si>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</si>
  <si>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</si>
  <si>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</si>
  <si>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</si>
  <si>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</si>
  <si>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</si>
  <si>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</si>
  <si>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</si>
  <si>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</si>
  <si>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</si>
  <si>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</si>
  <si>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</si>
  <si>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</si>
  <si>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</si>
  <si>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</si>
  <si>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</si>
  <si>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</si>
  <si>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</si>
  <si>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</si>
  <si>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</si>
  <si>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</si>
  <si>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</si>
  <si>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</si>
  <si>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</si>
  <si>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</si>
  <si>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</si>
  <si>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</si>
  <si>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</si>
  <si>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</si>
  <si>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</si>
  <si>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</si>
  <si>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</si>
  <si>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</si>
  <si>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</si>
  <si>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</si>
  <si>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</si>
  <si>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</si>
  <si>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</si>
  <si>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</si>
  <si>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</si>
  <si>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</si>
  <si>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</si>
  <si>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</si>
  <si>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</si>
  <si>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</si>
  <si>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</si>
  <si>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</si>
  <si>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</si>
  <si>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</si>
  <si>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</si>
  <si>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</si>
  <si>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</si>
  <si>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</si>
  <si>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</si>
  <si>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</si>
  <si>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</si>
  <si>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</si>
  <si>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</si>
  <si>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</si>
  <si>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</si>
  <si>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</si>
  <si>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</si>
  <si>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</si>
  <si>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</si>
  <si>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</si>
  <si>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</si>
  <si>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</si>
  <si>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</si>
  <si>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</si>
  <si>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</si>
  <si>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</si>
  <si>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</si>
  <si>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</si>
  <si>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</si>
  <si>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</si>
  <si>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</si>
  <si>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</si>
  <si>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</si>
  <si>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</si>
  <si>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</si>
  <si>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</si>
  <si>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</si>
  <si>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</si>
  <si>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</si>
  <si>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</si>
  <si>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</si>
  <si>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</si>
  <si>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</si>
  <si>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</si>
  <si>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</si>
  <si>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</si>
  <si>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</si>
  <si>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</si>
  <si>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</si>
  <si>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</si>
  <si>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</si>
  <si>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</si>
  <si>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</si>
  <si>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</si>
  <si>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</si>
  <si>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</si>
  <si>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</si>
  <si>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</si>
  <si>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</si>
  <si>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</si>
  <si>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</si>
  <si>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</si>
  <si>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</si>
  <si>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</si>
  <si>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</si>
  <si>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</si>
  <si>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</si>
  <si>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</si>
  <si>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</si>
  <si>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</si>
  <si>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</si>
  <si>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</si>
  <si>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</si>
  <si>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</si>
  <si>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</si>
  <si>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</si>
  <si>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</si>
  <si>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</si>
  <si>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</si>
  <si>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</si>
  <si>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</si>
  <si>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</si>
  <si>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</si>
  <si>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</si>
  <si>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</si>
  <si>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</si>
  <si>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</si>
  <si>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</si>
  <si>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</si>
  <si>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</si>
  <si>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</si>
  <si>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</si>
  <si>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</si>
  <si>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</si>
  <si>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</si>
  <si>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</si>
  <si>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</si>
  <si>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</si>
  <si>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</si>
  <si>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</si>
  <si>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</si>
  <si>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</si>
  <si>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</si>
  <si>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</si>
  <si>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</si>
  <si>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</si>
  <si>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</si>
  <si>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</si>
  <si>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</si>
  <si>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</si>
  <si>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</si>
  <si>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</si>
  <si>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</si>
  <si>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</si>
  <si>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</si>
  <si>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</si>
  <si>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</si>
  <si>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</si>
  <si>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</si>
  <si>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</si>
  <si>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</si>
  <si>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</si>
  <si>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</si>
  <si>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</si>
  <si>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</si>
  <si>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</si>
  <si>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</si>
  <si>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</si>
  <si>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</si>
  <si>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</si>
  <si>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</si>
  <si>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</si>
  <si>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</si>
  <si>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</si>
  <si>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</si>
  <si>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</si>
  <si>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</si>
  <si>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</si>
  <si>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</si>
  <si>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</si>
  <si>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</si>
  <si>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</si>
  <si>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</si>
  <si>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</si>
  <si>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</si>
  <si>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</si>
  <si>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</si>
  <si>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</si>
  <si>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</si>
  <si>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</si>
  <si>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</si>
  <si>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</si>
  <si>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</si>
  <si>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</si>
  <si>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</si>
  <si>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</si>
  <si>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</si>
  <si>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</si>
  <si>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</si>
  <si>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</si>
  <si>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</si>
  <si>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</si>
  <si>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</si>
  <si>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</si>
  <si>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</si>
  <si>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</si>
  <si>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</si>
  <si>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</si>
  <si>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</si>
  <si>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</si>
  <si>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</si>
  <si>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</si>
  <si>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</si>
  <si>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</si>
  <si>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</si>
  <si>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</si>
  <si>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</si>
  <si>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</si>
  <si>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</si>
  <si>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</si>
  <si>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</si>
  <si>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</si>
  <si>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</si>
  <si>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</si>
  <si>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</si>
  <si>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</si>
  <si>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</si>
  <si>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</si>
  <si>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</si>
  <si>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</si>
  <si>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</si>
  <si>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</si>
  <si>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</si>
  <si>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</si>
  <si>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</si>
  <si>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</si>
  <si>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</si>
  <si>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</si>
  <si>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</si>
  <si>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</si>
  <si>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</si>
  <si>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</si>
  <si>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</si>
  <si>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</si>
  <si>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</si>
  <si>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</si>
  <si>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</si>
  <si>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</si>
  <si>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</si>
  <si>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</si>
  <si>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</si>
  <si>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</si>
  <si>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</si>
  <si>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</si>
  <si>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</si>
  <si>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</si>
  <si>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</si>
  <si>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</si>
  <si>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</si>
  <si>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</si>
  <si>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</si>
  <si>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</si>
  <si>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</si>
  <si>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</si>
  <si>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</si>
  <si>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</si>
  <si>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</si>
  <si>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</si>
  <si>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</si>
  <si>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</si>
  <si>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</si>
  <si>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</si>
  <si>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</si>
  <si>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</si>
  <si>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</si>
  <si>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</si>
  <si>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</si>
  <si>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</si>
  <si>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</si>
  <si>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</si>
  <si>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</si>
  <si>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</si>
  <si>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</si>
  <si>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</si>
  <si>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</si>
  <si>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</si>
  <si>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</si>
  <si>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</si>
  <si>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</si>
  <si>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</si>
  <si>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</si>
  <si>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</si>
  <si>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</si>
  <si>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</si>
  <si>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</si>
  <si>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</si>
  <si>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</si>
  <si>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</si>
  <si>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</si>
  <si>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</si>
  <si>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</si>
  <si>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</si>
  <si>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</si>
  <si>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</si>
  <si>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</si>
  <si>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</si>
  <si>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</si>
  <si>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</si>
  <si>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</si>
  <si>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</si>
  <si>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</si>
  <si>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</si>
  <si>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</si>
  <si>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</si>
  <si>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</si>
  <si>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</si>
  <si>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</si>
  <si>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</si>
  <si>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</si>
  <si>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</si>
  <si>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</si>
  <si>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</si>
  <si>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</si>
  <si>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</si>
  <si>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</si>
  <si>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</si>
  <si>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</si>
  <si>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</si>
  <si>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</si>
  <si>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</si>
  <si>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</si>
  <si>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</si>
  <si>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</si>
  <si>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</si>
  <si>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</si>
  <si>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</si>
  <si>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</si>
  <si>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</si>
  <si>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</si>
  <si>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</si>
  <si>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</si>
  <si>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</si>
  <si>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</si>
  <si>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</si>
  <si>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</si>
  <si>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</si>
  <si>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</si>
  <si>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</si>
  <si>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</si>
  <si>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</si>
  <si>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</si>
  <si>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</si>
  <si>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</si>
  <si>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</si>
  <si>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</si>
  <si>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</si>
  <si>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</si>
  <si>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</si>
  <si>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</si>
  <si>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</si>
  <si>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</si>
  <si>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</si>
  <si>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</si>
  <si>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</si>
  <si>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</si>
  <si>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</si>
  <si>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</si>
  <si>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</si>
  <si>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</si>
  <si>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</si>
  <si>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</si>
  <si>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</si>
  <si>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</si>
  <si>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</si>
  <si>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</si>
  <si>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</si>
  <si>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</si>
  <si>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</si>
  <si>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</si>
  <si>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</si>
  <si>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</si>
  <si>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</si>
  <si>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</si>
  <si>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</si>
  <si>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</si>
  <si>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</si>
  <si>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</si>
  <si>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</si>
  <si>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</si>
  <si>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</si>
  <si>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</si>
  <si>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</si>
  <si>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</si>
  <si>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</si>
  <si>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</si>
  <si>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</si>
  <si>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</si>
  <si>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</si>
  <si>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</si>
  <si>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</si>
  <si>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</si>
  <si>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</si>
  <si>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</si>
  <si>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</si>
  <si>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</si>
  <si>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</si>
  <si>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</si>
  <si>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</si>
  <si>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</si>
  <si>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</si>
  <si>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</si>
  <si>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</si>
  <si>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</si>
  <si>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</si>
  <si>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</si>
  <si>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</si>
  <si>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</si>
  <si>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</si>
  <si>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</si>
  <si>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</si>
  <si>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</si>
  <si>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</si>
  <si>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</si>
  <si>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</si>
  <si>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</si>
  <si>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</si>
  <si>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</si>
  <si>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</si>
  <si>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</si>
  <si>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</si>
  <si>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</si>
  <si>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</si>
  <si>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</si>
  <si>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</si>
  <si>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</si>
  <si>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</si>
  <si>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</si>
  <si>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</si>
  <si>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</si>
  <si>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</si>
  <si>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</si>
  <si>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</si>
  <si>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</si>
  <si>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</si>
  <si>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</si>
  <si>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</si>
  <si>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</si>
  <si>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</si>
  <si>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</si>
  <si>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</si>
  <si>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</si>
  <si>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</si>
  <si>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</si>
  <si>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</si>
  <si>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</si>
  <si>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</si>
  <si>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</si>
  <si>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</si>
  <si>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</si>
  <si>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</si>
  <si>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</si>
  <si>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</si>
  <si>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</si>
  <si>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</si>
  <si>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</si>
  <si>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</si>
  <si>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</si>
  <si>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</si>
  <si>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</si>
  <si>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</si>
  <si>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</si>
  <si>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</si>
  <si>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</si>
  <si>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</si>
  <si>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</si>
  <si>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</si>
  <si>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</si>
  <si>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</si>
  <si>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</si>
  <si>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</si>
  <si>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</si>
  <si>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</si>
  <si>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</si>
  <si>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</si>
  <si>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</si>
  <si>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</si>
  <si>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</si>
  <si>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</si>
  <si>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</si>
  <si>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</si>
  <si>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</si>
  <si>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</si>
  <si>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</si>
  <si>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</si>
  <si>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</si>
  <si>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</si>
  <si>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</si>
  <si>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</si>
  <si>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</si>
  <si>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</si>
  <si>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</si>
  <si>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</si>
  <si>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</si>
  <si>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</si>
  <si>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</si>
  <si>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</si>
  <si>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</si>
  <si>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</si>
  <si>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</si>
  <si>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</si>
  <si>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</si>
  <si>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</si>
  <si>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</si>
  <si>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</si>
  <si>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</si>
  <si>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</si>
  <si>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</si>
  <si>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</si>
  <si>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</si>
  <si>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</si>
  <si>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</si>
  <si>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</si>
  <si>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</si>
  <si>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</si>
  <si>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</si>
  <si>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</si>
  <si>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</si>
  <si>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</si>
  <si>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</si>
  <si>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</si>
  <si>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</si>
  <si>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</si>
  <si>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</si>
  <si>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</si>
  <si>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</si>
  <si>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</si>
  <si>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</si>
  <si>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</si>
  <si>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</si>
  <si>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</si>
  <si>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</si>
  <si>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</si>
  <si>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</si>
  <si>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</si>
  <si>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</si>
  <si>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</si>
  <si>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</si>
  <si>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</si>
  <si>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</si>
  <si>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</si>
  <si>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</si>
  <si>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</si>
  <si>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</si>
  <si>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</si>
  <si>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</si>
  <si>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</si>
  <si>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</si>
  <si>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</si>
  <si>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</si>
  <si>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</si>
  <si>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</si>
  <si>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</si>
  <si>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</si>
  <si>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</si>
  <si>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</si>
  <si>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</si>
  <si>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</si>
  <si>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</si>
  <si>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</si>
  <si>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</si>
  <si>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</si>
  <si>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</si>
  <si>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</si>
  <si>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</si>
  <si>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</si>
  <si>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</si>
  <si>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</si>
  <si>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</si>
  <si>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</si>
  <si>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</si>
  <si>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</si>
  <si>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</si>
  <si>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</si>
  <si>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</si>
  <si>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</si>
  <si>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</si>
  <si>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</si>
  <si>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</si>
  <si>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</si>
  <si>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</si>
  <si>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</si>
  <si>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</si>
  <si>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</si>
  <si>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</si>
  <si>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</si>
  <si>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</si>
  <si>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</si>
  <si>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</si>
  <si>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</si>
  <si>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</si>
  <si>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</si>
  <si>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</si>
  <si>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</si>
  <si>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</si>
  <si>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</si>
  <si>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</si>
  <si>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</si>
  <si>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</si>
  <si>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</si>
  <si>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</si>
  <si>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</si>
  <si>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</si>
  <si>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</si>
  <si>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</si>
  <si>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</si>
  <si>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</si>
  <si>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</si>
  <si>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</si>
  <si>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</si>
  <si>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</si>
  <si>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</si>
  <si>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</si>
  <si>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</si>
  <si>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</si>
  <si>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</si>
  <si>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</si>
  <si>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</si>
  <si>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</si>
  <si>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</si>
  <si>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</si>
  <si>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</si>
  <si>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</si>
  <si>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</si>
  <si>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</si>
  <si>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</si>
  <si>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</si>
  <si>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</si>
  <si>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</si>
  <si>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</si>
  <si>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</si>
  <si>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</si>
  <si>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</si>
  <si>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</si>
  <si>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</si>
  <si>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</si>
  <si>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</si>
  <si>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</si>
  <si>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</si>
  <si>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</si>
  <si>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</si>
  <si>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</si>
  <si>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</si>
  <si>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</si>
  <si>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</si>
  <si>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</si>
  <si>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</si>
  <si>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</si>
  <si>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</si>
  <si>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</si>
  <si>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</si>
  <si>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</si>
  <si>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</si>
  <si>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</si>
  <si>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</si>
  <si>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</si>
  <si>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</si>
  <si>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</si>
  <si>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</si>
  <si>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</si>
  <si>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</si>
  <si>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</si>
  <si>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</si>
  <si>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</si>
  <si>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</si>
  <si>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</si>
  <si>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</si>
  <si>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</si>
  <si>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</si>
  <si>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</si>
  <si>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</si>
  <si>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</si>
  <si>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</si>
  <si>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</si>
  <si>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</si>
  <si>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</si>
  <si>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</si>
  <si>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</si>
  <si>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</si>
  <si>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</si>
  <si>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</si>
  <si>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</si>
  <si>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</si>
  <si>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</si>
  <si>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</si>
  <si>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</si>
  <si>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</si>
  <si>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</si>
  <si>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</si>
  <si>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</si>
  <si>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</si>
  <si>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</si>
  <si>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</si>
  <si>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</si>
  <si>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</si>
  <si>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</si>
  <si>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</si>
  <si>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</si>
  <si>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</si>
  <si>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</si>
  <si>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</si>
  <si>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</si>
  <si>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</si>
  <si>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</si>
  <si>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</si>
  <si>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</si>
  <si>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</si>
  <si>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</si>
  <si>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</si>
  <si>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</si>
  <si>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</si>
  <si>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</si>
  <si>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</si>
  <si>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</si>
  <si>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</si>
  <si>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</si>
  <si>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</si>
  <si>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</si>
  <si>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</si>
  <si>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</si>
  <si>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</si>
  <si>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</si>
  <si>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</si>
  <si>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</si>
  <si>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</si>
  <si>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</si>
  <si>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</si>
  <si>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</si>
  <si>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</si>
  <si>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</si>
  <si>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</si>
  <si>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</si>
  <si>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</si>
  <si>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</si>
  <si>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</si>
  <si>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</si>
  <si>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</si>
  <si>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</si>
  <si>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</si>
  <si>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</si>
  <si>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</si>
  <si>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</si>
  <si>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</si>
  <si>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</si>
  <si>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</si>
  <si>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</si>
  <si>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</si>
  <si>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</si>
  <si>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</si>
  <si>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</si>
  <si>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</si>
  <si>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</si>
  <si>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</si>
  <si>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</si>
  <si>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</si>
  <si>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</si>
  <si>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</si>
  <si>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</si>
  <si>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</si>
  <si>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</si>
  <si>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</si>
  <si>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</si>
  <si>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</si>
  <si>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</si>
  <si>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</si>
  <si>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</si>
  <si>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</si>
  <si>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</si>
  <si>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</si>
  <si>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</si>
  <si>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</si>
  <si>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</si>
  <si>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</si>
  <si>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</si>
  <si>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</si>
  <si>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</si>
  <si>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</si>
  <si>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</si>
  <si>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</si>
  <si>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</si>
  <si>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</si>
  <si>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</si>
  <si>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</si>
  <si>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</si>
  <si>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</si>
  <si>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</si>
  <si>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</si>
  <si>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</si>
  <si>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</si>
  <si>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</si>
  <si>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</si>
  <si>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</si>
  <si>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</si>
  <si>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</si>
  <si>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</si>
  <si>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</si>
  <si>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</si>
  <si>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</si>
  <si>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</si>
  <si>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</si>
  <si>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</si>
  <si>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</si>
  <si>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</si>
  <si>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</si>
  <si>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</si>
  <si>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</si>
  <si>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</si>
  <si>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</si>
  <si>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</si>
  <si>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</si>
  <si>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</si>
  <si>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</si>
  <si>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</si>
  <si>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</si>
  <si>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</si>
  <si>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</si>
  <si>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</si>
  <si>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</si>
  <si>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</si>
  <si>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</si>
  <si>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</si>
  <si>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</si>
  <si>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</si>
  <si>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</si>
  <si>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</si>
  <si>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</si>
  <si>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</si>
  <si>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</si>
  <si>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</si>
  <si>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</si>
  <si>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</si>
  <si>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</si>
  <si>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</si>
  <si>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</si>
  <si>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</si>
  <si>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</si>
  <si>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</si>
  <si>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</si>
  <si>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</si>
  <si>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</si>
  <si>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</si>
  <si>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</si>
  <si>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</si>
  <si>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</si>
  <si>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</si>
  <si>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</si>
  <si>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</si>
  <si>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</si>
  <si>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</si>
  <si>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</si>
  <si>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</si>
  <si>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</si>
  <si>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</si>
  <si>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</si>
  <si>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</si>
  <si>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</si>
  <si>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</si>
  <si>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</si>
  <si>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</si>
  <si>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</si>
  <si>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</si>
  <si>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</si>
  <si>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</si>
  <si>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</si>
  <si>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</si>
  <si>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</si>
  <si>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</si>
  <si>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</si>
  <si>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</si>
  <si>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</si>
  <si>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</si>
  <si>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</si>
  <si>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</si>
  <si>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</si>
  <si>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</si>
  <si>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</si>
  <si>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</si>
  <si>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</si>
  <si>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</si>
  <si>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</si>
  <si>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</si>
  <si>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</si>
  <si>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</si>
  <si>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</si>
  <si>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</si>
  <si>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</si>
  <si>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</si>
  <si>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</si>
  <si>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</si>
  <si>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</si>
  <si>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</si>
  <si>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</si>
  <si>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</si>
  <si>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</si>
  <si>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</si>
  <si>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</si>
  <si>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</si>
  <si>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</si>
  <si>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</si>
  <si>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</si>
  <si>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</si>
  <si>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</si>
  <si>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</si>
  <si>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</si>
  <si>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</si>
  <si>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</si>
  <si>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</si>
  <si>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</si>
  <si>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</si>
  <si>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</si>
  <si>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</si>
  <si>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</si>
  <si>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</si>
  <si>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</si>
  <si>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</si>
  <si>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</si>
  <si>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</si>
  <si>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</si>
  <si>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</si>
  <si>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</si>
  <si>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</si>
  <si>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</si>
  <si>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</si>
  <si>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</si>
  <si>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</si>
  <si>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</si>
  <si>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</si>
  <si>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</si>
  <si>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</si>
  <si>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</si>
  <si>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</si>
  <si>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</si>
  <si>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</si>
  <si>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</si>
  <si>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</si>
  <si>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</si>
  <si>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</si>
  <si>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</si>
  <si>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</si>
  <si>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</si>
  <si>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</si>
  <si>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</si>
  <si>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</si>
  <si>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</si>
  <si>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</si>
  <si>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</si>
  <si>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</si>
  <si>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</si>
  <si>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</si>
  <si>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</si>
  <si>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</si>
  <si>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</si>
  <si>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</si>
  <si>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</si>
  <si>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</si>
  <si>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</si>
  <si>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</si>
  <si>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</si>
  <si>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</si>
  <si>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</si>
  <si>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</si>
  <si>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</si>
  <si>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</si>
  <si>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</si>
  <si>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</si>
  <si>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</si>
  <si>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</si>
  <si>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</si>
  <si>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</si>
  <si>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</si>
  <si>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</si>
  <si>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</si>
  <si>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</si>
  <si>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</si>
  <si>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</si>
  <si>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</si>
  <si>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</si>
  <si>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</si>
  <si>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</si>
  <si>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</si>
  <si>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</si>
  <si>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</si>
  <si>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</si>
  <si>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</si>
  <si>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</si>
  <si>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</si>
  <si>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</si>
  <si>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</si>
  <si>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</si>
  <si>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</si>
  <si>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</si>
  <si>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</si>
  <si>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</si>
  <si>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</si>
  <si>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</si>
  <si>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</si>
  <si>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</si>
  <si>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</si>
  <si>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</si>
  <si>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</si>
  <si>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</si>
  <si>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</si>
  <si>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</si>
  <si>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</si>
  <si>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</si>
  <si>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</si>
  <si>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</si>
  <si>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</si>
  <si>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</si>
  <si>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</si>
  <si>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</si>
  <si>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</si>
  <si>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</si>
  <si>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</si>
  <si>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</si>
  <si>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</si>
  <si>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</si>
  <si>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</si>
  <si>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</si>
  <si>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</si>
  <si>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</si>
  <si>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</si>
  <si>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</si>
  <si>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</si>
  <si>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</si>
  <si>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</si>
  <si>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</si>
  <si>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</si>
  <si>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</si>
  <si>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</si>
  <si>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</si>
  <si>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</si>
  <si>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</si>
  <si>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</si>
  <si>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</si>
  <si>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</si>
  <si>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</si>
  <si>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</si>
  <si>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</si>
  <si>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</si>
  <si>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</si>
  <si>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</si>
  <si>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</si>
  <si>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</si>
  <si>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</si>
  <si>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</si>
  <si>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</si>
  <si>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</si>
  <si>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</si>
  <si>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</si>
  <si>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</si>
  <si>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</si>
  <si>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</si>
  <si>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</si>
  <si>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</si>
  <si>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</si>
  <si>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</si>
  <si>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</si>
  <si>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</si>
  <si>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</si>
  <si>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</si>
  <si>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</si>
  <si>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</si>
  <si>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</si>
  <si>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</si>
  <si>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</si>
  <si>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</si>
  <si>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</si>
  <si>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</si>
  <si>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</si>
  <si>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</si>
  <si>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</si>
  <si>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</si>
  <si>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</si>
  <si>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</si>
  <si>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</si>
  <si>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</si>
  <si>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</si>
  <si>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</si>
  <si>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</si>
  <si>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</si>
  <si>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</si>
  <si>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</si>
  <si>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</si>
  <si>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</si>
  <si>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</si>
  <si>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</si>
  <si>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</si>
  <si>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</si>
  <si>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</si>
  <si>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</si>
  <si>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</si>
  <si>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</si>
  <si>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</si>
  <si>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</si>
  <si>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</si>
  <si>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</si>
  <si>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</si>
  <si>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</si>
  <si>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</si>
  <si>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</si>
  <si>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</si>
  <si>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</si>
  <si>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</si>
  <si>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</si>
  <si>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</si>
  <si>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</si>
  <si>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</si>
  <si>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</si>
  <si>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</si>
  <si>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</si>
  <si>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</si>
  <si>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</si>
  <si>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</si>
  <si>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</si>
  <si>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</si>
  <si>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</si>
  <si>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</si>
  <si>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</si>
  <si>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</si>
  <si>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</si>
  <si>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</si>
  <si>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</si>
  <si>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</si>
  <si>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</si>
  <si>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</si>
  <si>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</si>
  <si>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</si>
  <si>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</si>
  <si>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</si>
  <si>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</si>
  <si>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</si>
  <si>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</si>
  <si>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</si>
  <si>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</si>
  <si>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</si>
  <si>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</si>
  <si>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</si>
  <si>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</si>
  <si>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</si>
  <si>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</si>
  <si>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</si>
  <si>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</si>
  <si>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</si>
  <si>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</si>
  <si>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</si>
  <si>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</si>
  <si>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</si>
  <si>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</si>
  <si>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</si>
  <si>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</si>
  <si>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</si>
  <si>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</si>
  <si>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</si>
  <si>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</si>
  <si>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</si>
  <si>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</si>
  <si>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</si>
  <si>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</si>
  <si>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</si>
  <si>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</si>
  <si>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</si>
  <si>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</si>
  <si>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</si>
  <si>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</si>
  <si>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</si>
  <si>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</si>
  <si>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</si>
  <si>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</si>
  <si>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</si>
  <si>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</si>
  <si>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</si>
  <si>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</si>
  <si>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</si>
  <si>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</si>
  <si>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</si>
  <si>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</si>
  <si>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</si>
  <si>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</si>
  <si>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</si>
  <si>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</si>
  <si>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</si>
  <si>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</si>
  <si>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</si>
  <si>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</si>
  <si>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</si>
  <si>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</si>
  <si>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</si>
  <si>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</si>
  <si>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</si>
  <si>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</si>
  <si>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</si>
  <si>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</si>
  <si>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</si>
  <si>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</si>
  <si>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</si>
  <si>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</si>
  <si>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</si>
  <si>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</si>
  <si>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</si>
  <si>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</si>
  <si>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</si>
  <si>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</si>
  <si>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</si>
  <si>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</si>
  <si>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</si>
  <si>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</si>
  <si>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</si>
  <si>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</si>
  <si>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</si>
  <si>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</si>
  <si>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</si>
  <si>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</si>
  <si>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</si>
  <si>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</si>
  <si>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</si>
  <si>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</si>
  <si>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</si>
  <si>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</si>
  <si>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</si>
  <si>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</si>
  <si>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</si>
  <si>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</si>
  <si>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</si>
  <si>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</si>
  <si>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</si>
  <si>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</si>
  <si>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</si>
  <si>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</si>
  <si>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</si>
  <si>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</si>
  <si>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</si>
  <si>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</si>
  <si>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</si>
  <si>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</si>
  <si>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</si>
  <si>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</si>
  <si>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</si>
  <si>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</si>
  <si>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</si>
  <si>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</si>
  <si>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</si>
  <si>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</si>
  <si>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</si>
  <si>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</si>
  <si>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</si>
  <si>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</si>
  <si>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</si>
  <si>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</si>
  <si>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</si>
  <si>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</si>
  <si>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</si>
  <si>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</si>
  <si>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</si>
  <si>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</si>
  <si>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</si>
  <si>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</si>
  <si>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</si>
  <si>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</si>
  <si>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</si>
  <si>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</si>
  <si>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</si>
  <si>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</si>
  <si>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</si>
  <si>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</si>
  <si>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</si>
  <si>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</si>
  <si>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</si>
  <si>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</si>
  <si>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</si>
  <si>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</si>
  <si>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</si>
  <si>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</si>
  <si>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</si>
  <si>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</si>
  <si>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</si>
  <si>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</si>
  <si>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</si>
  <si>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</si>
  <si>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</si>
  <si>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</si>
  <si>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</si>
  <si>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</si>
  <si>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</si>
  <si>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</si>
  <si>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</si>
  <si>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</si>
  <si>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</si>
  <si>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</si>
  <si>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</si>
  <si>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</si>
  <si>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</si>
  <si>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</si>
  <si>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</si>
  <si>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</si>
  <si>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</si>
  <si>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</si>
  <si>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</si>
  <si>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</si>
  <si>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</si>
  <si>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</si>
  <si>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</si>
  <si>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</si>
  <si>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</si>
  <si>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</si>
  <si>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</si>
  <si>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</si>
  <si>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</si>
  <si>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</si>
  <si>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</si>
  <si>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</si>
  <si>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</si>
  <si>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</si>
  <si>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</si>
  <si>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</si>
  <si>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</si>
  <si>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</si>
  <si>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</si>
  <si>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</si>
  <si>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</si>
  <si>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</si>
  <si>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</si>
  <si>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</si>
  <si>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</si>
  <si>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</si>
  <si>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</si>
  <si>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</si>
  <si>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</si>
  <si>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</si>
  <si>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</si>
  <si>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</si>
  <si>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</si>
  <si>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</si>
  <si>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</si>
  <si>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</si>
  <si>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</si>
  <si>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</si>
  <si>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</si>
  <si>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</si>
  <si>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</si>
  <si>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</si>
  <si>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</si>
  <si>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</si>
  <si>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</si>
  <si>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</si>
  <si>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</si>
  <si>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</si>
  <si>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</si>
  <si>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</si>
  <si>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</si>
  <si>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</si>
  <si>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</si>
  <si>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</si>
  <si>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</si>
  <si>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</si>
  <si>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</si>
  <si>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</si>
  <si>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</si>
  <si>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</si>
  <si>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</si>
  <si>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</si>
  <si>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</si>
  <si>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</si>
  <si>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</si>
  <si>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</si>
  <si>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</si>
  <si>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</si>
  <si>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</si>
  <si>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</si>
  <si>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</si>
  <si>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</si>
  <si>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</si>
  <si>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</si>
  <si>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</si>
  <si>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</si>
  <si>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</si>
  <si>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</si>
  <si>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</si>
  <si>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</si>
  <si>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</si>
  <si>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</si>
  <si>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</si>
  <si>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</si>
  <si>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</si>
  <si>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</si>
  <si>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</si>
  <si>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</si>
  <si>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</si>
  <si>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</si>
  <si>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</si>
  <si>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</si>
  <si>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</si>
  <si>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</si>
  <si>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</si>
  <si>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</si>
  <si>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</si>
  <si>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</si>
  <si>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</si>
  <si>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</si>
  <si>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</si>
  <si>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</si>
  <si>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</si>
  <si>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</si>
  <si>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</si>
  <si>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</si>
  <si>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</si>
  <si>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</si>
  <si>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</si>
  <si>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</si>
  <si>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</si>
  <si>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</si>
  <si>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</si>
  <si>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</si>
  <si>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</si>
  <si>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</si>
  <si>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</si>
  <si>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</si>
  <si>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</si>
  <si>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</si>
  <si>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</si>
  <si>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</si>
  <si>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</si>
  <si>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</si>
  <si>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</si>
  <si>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</si>
  <si>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</si>
  <si>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</si>
  <si>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</si>
  <si>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</si>
  <si>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</si>
  <si>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</si>
  <si>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</si>
  <si>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</si>
  <si>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</si>
  <si>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</si>
  <si>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</si>
  <si>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</si>
  <si>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</si>
  <si>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</si>
  <si>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</si>
  <si>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</si>
  <si>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</si>
  <si>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</si>
  <si>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</si>
  <si>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</si>
  <si>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</si>
  <si>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</si>
  <si>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</si>
  <si>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</si>
  <si>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</si>
  <si>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</si>
  <si>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</si>
  <si>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</si>
  <si>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</si>
  <si>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</si>
  <si>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</si>
  <si>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</si>
  <si>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</si>
  <si>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</si>
  <si>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</si>
  <si>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</si>
  <si>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</si>
  <si>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</si>
  <si>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</si>
  <si>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</si>
  <si>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</si>
  <si>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</si>
  <si>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</si>
  <si>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</si>
  <si>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</si>
  <si>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</si>
  <si>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</si>
  <si>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</si>
  <si>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</si>
  <si>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</si>
  <si>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</si>
  <si>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</si>
  <si>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</si>
  <si>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</si>
  <si>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</si>
  <si>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</si>
  <si>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</si>
  <si>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</si>
  <si>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</si>
  <si>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</si>
  <si>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</si>
  <si>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</si>
  <si>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</si>
  <si>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</si>
  <si>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</si>
  <si>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</si>
  <si>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</si>
  <si>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</si>
  <si>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</si>
  <si>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</si>
  <si>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</si>
  <si>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</si>
  <si>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</si>
  <si>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</si>
  <si>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</si>
  <si>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</si>
  <si>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</si>
  <si>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</si>
  <si>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</si>
  <si>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</si>
  <si>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</si>
  <si>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</si>
  <si>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</si>
  <si>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</si>
  <si>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</si>
  <si>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</si>
  <si>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</si>
  <si>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</si>
  <si>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</si>
  <si>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</si>
  <si>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</si>
  <si>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</si>
  <si>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</si>
  <si>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</si>
  <si>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</si>
  <si>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</si>
  <si>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</si>
  <si>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</si>
  <si>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</si>
  <si>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</si>
  <si>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</si>
  <si>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</si>
  <si>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</si>
  <si>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</si>
  <si>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</si>
  <si>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</si>
  <si>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</si>
  <si>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</si>
  <si>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</si>
  <si>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</si>
  <si>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</si>
  <si>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</si>
  <si>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</si>
  <si>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</si>
  <si>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</si>
  <si>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</si>
  <si>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</si>
  <si>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</si>
  <si>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</si>
  <si>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</si>
  <si>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</si>
  <si>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</si>
  <si>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</si>
  <si>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</si>
  <si>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</si>
  <si>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</si>
  <si>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</si>
  <si>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</si>
  <si>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</si>
  <si>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</si>
  <si>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</si>
  <si>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</si>
  <si>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</si>
  <si>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</si>
  <si>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</si>
  <si>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</si>
  <si>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</si>
  <si>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</si>
  <si>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</si>
  <si>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</si>
  <si>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</si>
  <si>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</si>
  <si>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</si>
  <si>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</si>
  <si>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</si>
  <si>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</si>
  <si>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</si>
  <si>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</si>
  <si>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</si>
  <si>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</si>
  <si>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</si>
  <si>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</si>
  <si>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</si>
  <si>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</si>
  <si>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</si>
  <si>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</si>
  <si>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</si>
  <si>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</si>
  <si>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</si>
  <si>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</si>
  <si>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</si>
  <si>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</si>
  <si>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</si>
  <si>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</si>
  <si>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</si>
  <si>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</si>
  <si>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</si>
  <si>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</si>
  <si>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</si>
  <si>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</si>
  <si>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</si>
  <si>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</si>
  <si>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</si>
  <si>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</si>
  <si>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</si>
  <si>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</si>
  <si>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</si>
  <si>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</si>
  <si>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</si>
  <si>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</si>
  <si>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</si>
  <si>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</si>
  <si>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</si>
  <si>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</si>
  <si>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</si>
  <si>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</si>
  <si>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</si>
  <si>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</si>
  <si>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</si>
  <si>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</si>
  <si>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</si>
  <si>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</si>
  <si>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</si>
  <si>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</si>
  <si>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</si>
  <si>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</si>
  <si>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</si>
  <si>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</si>
  <si>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</si>
  <si>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</si>
  <si>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</si>
  <si>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</si>
  <si>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</si>
  <si>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</si>
  <si>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</si>
  <si>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</si>
  <si>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</si>
  <si>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</si>
  <si>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</si>
  <si>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</si>
  <si>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</si>
  <si>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</si>
  <si>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</si>
  <si>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</si>
  <si>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</si>
  <si>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</si>
  <si>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</si>
  <si>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</si>
  <si>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</si>
  <si>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</si>
  <si>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</si>
  <si>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</si>
  <si>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</si>
  <si>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</si>
  <si>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</si>
  <si>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</si>
  <si>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</si>
  <si>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</si>
  <si>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</si>
  <si>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</si>
  <si>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</si>
  <si>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</si>
  <si>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</si>
  <si>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</si>
  <si>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</si>
  <si>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</si>
  <si>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</si>
  <si>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</si>
  <si>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</si>
  <si>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</si>
  <si>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</si>
  <si>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</si>
  <si>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</si>
  <si>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</si>
  <si>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</si>
  <si>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</si>
  <si>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</si>
  <si>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</si>
  <si>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</si>
  <si>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</si>
  <si>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</si>
  <si>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</si>
  <si>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</si>
  <si>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</si>
  <si>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</si>
  <si>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</si>
  <si>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</si>
  <si>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</si>
  <si>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</si>
  <si>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</si>
  <si>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</si>
  <si>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</si>
  <si>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</si>
  <si>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</si>
  <si>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</si>
  <si>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</si>
  <si>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</si>
  <si>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</si>
  <si>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</si>
  <si>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</si>
  <si>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</si>
  <si>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</si>
  <si>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</si>
  <si>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</si>
  <si>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</si>
  <si>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</si>
  <si>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</si>
  <si>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</si>
  <si>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</si>
  <si>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</si>
  <si>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</si>
  <si>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</si>
  <si>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</si>
  <si>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</si>
  <si>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</si>
  <si>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</si>
  <si>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</si>
  <si>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</si>
  <si>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</si>
  <si>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</si>
  <si>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</si>
  <si>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</si>
  <si>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</si>
  <si>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</si>
  <si>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</si>
  <si>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</si>
  <si>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</si>
  <si>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</si>
  <si>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</si>
  <si>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</si>
  <si>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</si>
  <si>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</si>
  <si>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</si>
  <si>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</si>
  <si>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</si>
  <si>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</si>
  <si>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</si>
  <si>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</si>
  <si>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</si>
  <si>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</si>
  <si>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</si>
  <si>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</si>
  <si>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</si>
  <si>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</si>
  <si>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</si>
  <si>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</si>
  <si>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</si>
  <si>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</si>
  <si>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</si>
  <si>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</si>
  <si>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</si>
  <si>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</si>
  <si>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</si>
  <si>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</si>
  <si>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</si>
  <si>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</si>
  <si>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</si>
  <si>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</si>
  <si>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</si>
  <si>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</si>
  <si>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</si>
  <si>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</si>
  <si>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</si>
  <si>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</si>
  <si>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</si>
  <si>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</si>
  <si>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</si>
  <si>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</si>
  <si>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</si>
  <si>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</si>
  <si>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</si>
  <si>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</si>
  <si>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</si>
  <si>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</si>
  <si>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</si>
  <si>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</si>
  <si>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</si>
  <si>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</si>
  <si>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</si>
  <si>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</si>
  <si>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</si>
  <si>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</si>
  <si>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</si>
  <si>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</si>
  <si>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</si>
  <si>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</si>
  <si>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</si>
  <si>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</si>
  <si>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</si>
  <si>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</si>
  <si>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</si>
  <si>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</si>
  <si>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</si>
  <si>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</si>
  <si>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</si>
  <si>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</si>
  <si>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</si>
  <si>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</si>
  <si>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</si>
  <si>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</si>
  <si>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</si>
  <si>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</si>
  <si>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</si>
  <si>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</si>
  <si>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</si>
  <si>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</si>
  <si>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</si>
  <si>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</si>
  <si>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</si>
  <si>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</si>
  <si>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</si>
  <si>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</si>
  <si>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</si>
  <si>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</si>
  <si>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</si>
  <si>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</si>
  <si>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</si>
  <si>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</si>
  <si>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</si>
  <si>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</si>
  <si>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</si>
  <si>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</si>
  <si>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</si>
  <si>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</si>
  <si>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</si>
  <si>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</si>
  <si>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</si>
  <si>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</si>
  <si>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</si>
  <si>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</si>
  <si>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</si>
  <si>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</si>
  <si>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</si>
  <si>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</si>
  <si>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</si>
  <si>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</si>
  <si>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</si>
  <si>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</si>
  <si>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</si>
  <si>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</si>
  <si>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</si>
  <si>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</si>
  <si>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</si>
  <si>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</si>
  <si>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</si>
  <si>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</si>
  <si>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</si>
  <si>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</si>
  <si>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</si>
  <si>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</si>
  <si>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</si>
  <si>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</si>
  <si>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</si>
  <si>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</si>
  <si>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</si>
  <si>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</si>
  <si>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</si>
  <si>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</si>
  <si>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</si>
  <si>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</si>
  <si>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</si>
  <si>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</si>
  <si>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</si>
  <si>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</si>
  <si>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</si>
  <si>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</si>
  <si>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</si>
  <si>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</si>
  <si>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</si>
  <si>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</si>
  <si>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</si>
  <si>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</si>
  <si>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</si>
  <si>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</si>
  <si>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</si>
  <si>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</si>
  <si>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</si>
  <si>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</si>
  <si>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</si>
  <si>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</si>
  <si>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</si>
  <si>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</si>
  <si>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</si>
  <si>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</si>
  <si>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</si>
  <si>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</si>
  <si>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</si>
  <si>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</si>
  <si>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</si>
  <si>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</si>
  <si>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</si>
  <si>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</si>
  <si>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</si>
  <si>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</si>
  <si>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</si>
  <si>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</si>
  <si>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</si>
  <si>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</si>
  <si>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</si>
  <si>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</si>
  <si>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</si>
  <si>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</si>
  <si>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</si>
  <si>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</si>
  <si>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</si>
  <si>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</si>
  <si>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</si>
  <si>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</si>
  <si>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</si>
  <si>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</si>
  <si>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</si>
  <si>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</si>
  <si>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</si>
  <si>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</si>
  <si>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</si>
  <si>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</si>
  <si>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</si>
  <si>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</si>
  <si>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</si>
  <si>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</si>
  <si>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</si>
  <si>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</si>
  <si>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</si>
  <si>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</si>
  <si>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</si>
  <si>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</si>
  <si>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</si>
  <si>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</si>
  <si>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</si>
  <si>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</si>
  <si>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</si>
  <si>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</si>
  <si>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</si>
  <si>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</si>
  <si>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</si>
  <si>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</si>
  <si>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</si>
  <si>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</si>
  <si>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</si>
  <si>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</si>
  <si>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</si>
  <si>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</si>
  <si>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</si>
  <si>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</si>
  <si>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</si>
  <si>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</si>
  <si>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</si>
  <si>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</si>
  <si>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</si>
  <si>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</si>
  <si>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</si>
  <si>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</si>
  <si>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</si>
  <si>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</si>
  <si>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</si>
  <si>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</si>
  <si>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</si>
  <si>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</si>
  <si>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</si>
  <si>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</si>
  <si>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</si>
  <si>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</si>
  <si>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</si>
  <si>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</si>
  <si>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</si>
  <si>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</si>
  <si>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</si>
  <si>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</si>
  <si>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</si>
  <si>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</si>
  <si>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</si>
  <si>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</si>
  <si>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</si>
  <si>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</si>
  <si>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</si>
  <si>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</si>
  <si>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</si>
  <si>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</si>
  <si>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</si>
  <si>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</si>
  <si>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</si>
  <si>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</si>
  <si>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</si>
  <si>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</si>
  <si>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</si>
  <si>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</si>
  <si>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</si>
  <si>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</si>
  <si>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</si>
  <si>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</si>
  <si>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</si>
  <si>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</si>
  <si>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</si>
  <si>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</si>
  <si>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</si>
  <si>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</si>
  <si>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</si>
  <si>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</si>
  <si>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</si>
  <si>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</si>
  <si>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</si>
  <si>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</si>
  <si>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</si>
  <si>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</si>
  <si>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</si>
  <si>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</si>
  <si>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</si>
  <si>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</si>
  <si>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</si>
  <si>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</si>
  <si>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</si>
  <si>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</si>
  <si>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</si>
  <si>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</si>
  <si>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</si>
  <si>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</si>
  <si>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</si>
  <si>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</si>
  <si>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</si>
  <si>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</si>
  <si>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</si>
  <si>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</si>
  <si>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</si>
  <si>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</si>
  <si>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</si>
  <si>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</si>
  <si>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</si>
  <si>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</si>
  <si>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</si>
  <si>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</si>
  <si>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</si>
  <si>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</si>
  <si>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</si>
  <si>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</si>
  <si>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</si>
  <si>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</si>
  <si>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</si>
  <si>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</si>
  <si>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</si>
  <si>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</si>
  <si>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</si>
  <si>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</si>
  <si>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</si>
  <si>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</si>
  <si>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</si>
  <si>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</si>
  <si>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</si>
  <si>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</si>
  <si>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</si>
  <si>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</si>
  <si>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</si>
  <si>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</si>
  <si>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</si>
  <si>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</si>
  <si>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</si>
  <si>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</si>
  <si>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</si>
  <si>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</si>
  <si>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</si>
  <si>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</si>
  <si>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</si>
  <si>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</si>
  <si>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</si>
  <si>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</si>
  <si>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</si>
  <si>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</si>
  <si>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</si>
  <si>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</si>
  <si>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</si>
  <si>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</si>
  <si>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</si>
  <si>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</si>
  <si>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</si>
  <si>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</si>
  <si>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</si>
  <si>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</si>
  <si>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</si>
  <si>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</si>
  <si>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</si>
  <si>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</si>
  <si>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</si>
  <si>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</si>
  <si>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</si>
  <si>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</si>
  <si>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</si>
  <si>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</si>
  <si>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</si>
  <si>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</si>
  <si>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</si>
  <si>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</si>
  <si>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</si>
  <si>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</si>
  <si>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</si>
  <si>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</si>
  <si>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</si>
  <si>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</si>
  <si>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</si>
  <si>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</si>
  <si>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</si>
  <si>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</si>
  <si>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</si>
  <si>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</si>
  <si>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</si>
  <si>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</si>
  <si>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</si>
  <si>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</si>
  <si>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</si>
  <si>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</si>
  <si>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</si>
  <si>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</si>
  <si>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</si>
  <si>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</si>
  <si>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</si>
  <si>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</si>
  <si>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</si>
  <si>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</si>
  <si>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</si>
  <si>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</si>
  <si>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</si>
  <si>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</si>
  <si>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</si>
  <si>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</si>
  <si>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</si>
  <si>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</si>
  <si>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</si>
  <si>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</si>
  <si>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</si>
  <si>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</si>
  <si>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</si>
  <si>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</si>
  <si>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</si>
  <si>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</si>
  <si>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</si>
  <si>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</si>
  <si>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</si>
  <si>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</si>
  <si>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</si>
  <si>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</si>
  <si>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</si>
  <si>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</si>
  <si>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</si>
  <si>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</si>
  <si>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</si>
  <si>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</si>
  <si>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</si>
  <si>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</si>
  <si>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</si>
  <si>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</si>
  <si>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</si>
  <si>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</si>
  <si>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</si>
  <si>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</si>
  <si>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</si>
  <si>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</si>
  <si>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</si>
  <si>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</si>
  <si>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</si>
  <si>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</si>
  <si>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</si>
  <si>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</si>
  <si>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</si>
  <si>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</si>
  <si>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</si>
  <si>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</si>
  <si>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</si>
  <si>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</si>
  <si>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</si>
  <si>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</si>
  <si>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</si>
  <si>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</si>
  <si>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</si>
  <si>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</si>
  <si>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</si>
  <si>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</si>
  <si>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</si>
  <si>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</si>
  <si>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</si>
  <si>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</si>
  <si>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</si>
  <si>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</si>
  <si>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</si>
  <si>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</si>
  <si>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</si>
  <si>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</si>
  <si>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</si>
  <si>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</si>
  <si>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</si>
  <si>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</si>
  <si>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</si>
  <si>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</si>
  <si>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</si>
  <si>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</si>
  <si>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</si>
  <si>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</si>
  <si>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</si>
  <si>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</si>
  <si>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</si>
  <si>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</si>
  <si>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</si>
  <si>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</si>
  <si>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</si>
  <si>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</si>
  <si>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</si>
  <si>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</si>
  <si>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</si>
  <si>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</si>
  <si>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</si>
  <si>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</si>
  <si>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</si>
  <si>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</si>
  <si>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</si>
  <si>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</si>
  <si>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</si>
  <si>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</si>
  <si>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</si>
  <si>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</si>
  <si>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</si>
  <si>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</si>
  <si>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</si>
  <si>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</si>
  <si>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</si>
  <si>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</si>
  <si>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</si>
  <si>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</si>
  <si>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</si>
  <si>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</si>
  <si>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</si>
  <si>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</si>
  <si>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</si>
  <si>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</si>
  <si>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</si>
  <si>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</si>
  <si>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</si>
  <si>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</si>
  <si>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</si>
  <si>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</si>
  <si>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</si>
  <si>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</si>
  <si>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</si>
  <si>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</si>
  <si>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</si>
  <si>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</si>
  <si>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</si>
  <si>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</si>
  <si>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</si>
  <si>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</si>
  <si>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</si>
  <si>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</si>
  <si>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</si>
  <si>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</si>
  <si>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</si>
  <si>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</si>
  <si>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</si>
  <si>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</si>
  <si>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</si>
  <si>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</si>
  <si>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</si>
  <si>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</si>
  <si>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</si>
  <si>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</si>
  <si>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</si>
  <si>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</si>
  <si>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</si>
  <si>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</si>
  <si>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</si>
  <si>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</si>
  <si>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</si>
  <si>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</si>
  <si>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</si>
  <si>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</si>
  <si>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</si>
  <si>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</si>
  <si>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</si>
  <si>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</si>
  <si>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</si>
  <si>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</si>
  <si>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</si>
  <si>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</si>
  <si>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</si>
  <si>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</si>
  <si>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</si>
  <si>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</si>
  <si>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</si>
  <si>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</si>
  <si>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</si>
  <si>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</si>
  <si>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</si>
  <si>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</si>
  <si>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</si>
  <si>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</si>
  <si>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</si>
  <si>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</si>
  <si>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</si>
  <si>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</si>
  <si>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</si>
  <si>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</si>
  <si>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</si>
  <si>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</si>
  <si>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</si>
  <si>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</si>
  <si>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</si>
  <si>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</si>
  <si>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</si>
  <si>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</si>
  <si>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</si>
  <si>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</si>
  <si>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</si>
  <si>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</si>
  <si>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</si>
  <si>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</si>
  <si>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</si>
  <si>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</si>
  <si>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</si>
  <si>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</si>
  <si>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</si>
  <si>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</si>
  <si>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</si>
  <si>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</si>
  <si>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</si>
  <si>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</si>
  <si>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</si>
  <si>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</si>
  <si>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</si>
  <si>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</si>
  <si>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</si>
  <si>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</si>
  <si>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</si>
  <si>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</si>
  <si>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</si>
  <si>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</si>
  <si>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</si>
  <si>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</si>
  <si>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</si>
  <si>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</si>
  <si>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</si>
  <si>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</si>
  <si>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</si>
  <si>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</si>
  <si>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</si>
  <si>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</si>
  <si>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</si>
  <si>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</si>
  <si>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</si>
  <si>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</si>
  <si>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</si>
  <si>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</si>
  <si>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</si>
  <si>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</si>
  <si>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</si>
  <si>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</si>
  <si>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</si>
  <si>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</si>
  <si>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</si>
  <si>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</si>
  <si>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</si>
  <si>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</si>
  <si>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</si>
  <si>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</si>
  <si>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</si>
  <si>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</si>
  <si>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</si>
  <si>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</si>
  <si>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</si>
  <si>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</si>
  <si>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</si>
  <si>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</si>
  <si>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</si>
  <si>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</si>
  <si>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</si>
  <si>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</si>
  <si>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</si>
  <si>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</si>
  <si>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</si>
  <si>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</si>
  <si>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</si>
  <si>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</si>
  <si>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</si>
  <si>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</si>
  <si>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</si>
  <si>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</si>
  <si>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</si>
  <si>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</si>
  <si>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</si>
  <si>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</si>
  <si>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</si>
  <si>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</si>
  <si>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</si>
  <si>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</si>
  <si>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</si>
  <si>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</si>
  <si>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</si>
  <si>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</si>
  <si>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</si>
  <si>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</si>
  <si>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</si>
  <si>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</si>
  <si>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</si>
  <si>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</si>
  <si>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</si>
  <si>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</si>
  <si>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</si>
  <si>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</si>
  <si>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</si>
  <si>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</si>
  <si>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</si>
  <si>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</si>
  <si>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</si>
  <si>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</si>
  <si>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</si>
  <si>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</si>
  <si>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</si>
  <si>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</si>
  <si>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</si>
  <si>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</si>
  <si>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</si>
  <si>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</si>
  <si>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</si>
  <si>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</si>
  <si>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</si>
  <si>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</si>
  <si>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</si>
  <si>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</si>
  <si>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</si>
  <si>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</si>
  <si>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</si>
  <si>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</si>
  <si>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</si>
  <si>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</si>
  <si>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</si>
  <si>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</si>
  <si>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</si>
  <si>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</si>
  <si>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</si>
  <si>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</si>
  <si>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</si>
  <si>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</si>
  <si>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</si>
  <si>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</si>
  <si>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</si>
  <si>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</si>
  <si>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</si>
  <si>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</si>
  <si>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</si>
  <si>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</si>
  <si>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</si>
  <si>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</si>
  <si>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</si>
  <si>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</si>
  <si>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</si>
  <si>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</si>
  <si>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</si>
  <si>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</si>
  <si>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</si>
  <si>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</si>
  <si>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</si>
  <si>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</si>
  <si>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</si>
  <si>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</si>
  <si>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</si>
  <si>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</si>
  <si>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</si>
  <si>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</si>
  <si>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</si>
  <si>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</si>
  <si>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</si>
  <si>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</si>
  <si>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</si>
  <si>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</si>
  <si>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</si>
  <si>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</si>
  <si>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</si>
  <si>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</si>
  <si>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</si>
  <si>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</si>
  <si>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</si>
  <si>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</si>
  <si>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</si>
  <si>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</si>
  <si>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</si>
  <si>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</si>
  <si>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</si>
  <si>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</si>
  <si>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</si>
  <si>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</si>
  <si>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</si>
  <si>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</si>
  <si>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</si>
  <si>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</si>
  <si>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</si>
  <si>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</si>
  <si>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</si>
  <si>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</si>
  <si>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</si>
  <si>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</si>
  <si>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</si>
  <si>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</si>
  <si>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</si>
  <si>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</si>
  <si>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</si>
  <si>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</si>
  <si>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</si>
  <si>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</si>
  <si>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</si>
  <si>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</si>
  <si>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</si>
  <si>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</si>
  <si>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</si>
  <si>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</si>
  <si>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</si>
  <si>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</si>
  <si>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</si>
  <si>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</si>
  <si>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</si>
  <si>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</si>
  <si>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</si>
  <si>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</si>
  <si>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</si>
  <si>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</si>
  <si>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</si>
  <si>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</si>
  <si>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</si>
  <si>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</si>
  <si>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</si>
  <si>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</si>
  <si>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</si>
  <si>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</si>
  <si>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</si>
  <si>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</si>
  <si>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</si>
  <si>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</si>
  <si>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</si>
  <si>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</si>
  <si>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</si>
  <si>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</si>
  <si>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</si>
  <si>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</si>
  <si>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</si>
  <si>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</si>
  <si>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</si>
  <si>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</si>
  <si>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</si>
  <si>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</si>
  <si>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</si>
  <si>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</si>
  <si>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</si>
  <si>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</si>
  <si>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</si>
  <si>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</si>
  <si>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</si>
  <si>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</si>
  <si>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</si>
  <si>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</si>
  <si>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</si>
  <si>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</si>
  <si>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</si>
  <si>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</si>
  <si>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</si>
  <si>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</si>
  <si>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</si>
  <si>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</si>
  <si>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</si>
  <si>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</si>
  <si>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</si>
  <si>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</si>
  <si>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</si>
  <si>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</si>
  <si>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</si>
  <si>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</si>
  <si>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</si>
  <si>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</si>
  <si>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</si>
  <si>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</si>
  <si>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</si>
  <si>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</si>
  <si>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</si>
  <si>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</si>
  <si>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</si>
  <si>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</si>
  <si>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</si>
  <si>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</si>
  <si>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</si>
  <si>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</si>
  <si>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</si>
  <si>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</si>
  <si>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</si>
  <si>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</si>
  <si>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</si>
  <si>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</si>
  <si>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</si>
  <si>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</si>
  <si>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</si>
  <si>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</si>
  <si>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</si>
  <si>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</si>
  <si>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</si>
  <si>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</si>
  <si>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</si>
  <si>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</si>
  <si>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</si>
  <si>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</si>
  <si>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</si>
  <si>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</si>
  <si>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</si>
  <si>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</si>
  <si>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</si>
  <si>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</si>
  <si>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</si>
  <si>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</si>
  <si>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</si>
  <si>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</si>
  <si>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</si>
  <si>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</si>
  <si>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</si>
  <si>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</si>
  <si>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</si>
  <si>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</si>
  <si>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</si>
  <si>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</si>
  <si>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</si>
  <si>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</si>
  <si>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</si>
  <si>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</si>
  <si>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</si>
  <si>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</si>
  <si>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</si>
  <si>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</si>
  <si>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</si>
  <si>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</si>
  <si>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</si>
  <si>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</si>
  <si>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</si>
  <si>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</si>
  <si>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</si>
  <si>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</si>
  <si>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</si>
  <si>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</si>
  <si>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</si>
  <si>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</si>
  <si>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</si>
  <si>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</si>
  <si>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</si>
  <si>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</si>
  <si>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</si>
  <si>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</si>
  <si>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</si>
  <si>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</si>
  <si>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</si>
  <si>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</si>
  <si>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</si>
  <si>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</si>
  <si>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</si>
  <si>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</si>
  <si>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</si>
  <si>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</si>
  <si>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</si>
  <si>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</si>
  <si>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</si>
  <si>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</si>
  <si>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</si>
  <si>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</si>
  <si>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</si>
  <si>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</si>
  <si>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</si>
  <si>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</si>
  <si>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</si>
  <si>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</si>
  <si>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</si>
  <si>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</si>
  <si>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</si>
  <si>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</si>
  <si>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</si>
  <si>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</si>
  <si>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</si>
  <si>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</si>
  <si>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</si>
  <si>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</si>
  <si>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</si>
  <si>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</si>
  <si>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</si>
  <si>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</si>
  <si>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</si>
  <si>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</si>
  <si>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</si>
  <si>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</si>
  <si>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</si>
  <si>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</si>
  <si>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</si>
  <si>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</si>
  <si>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</si>
  <si>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</si>
  <si>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</si>
  <si>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</si>
  <si>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</si>
  <si>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</si>
  <si>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</si>
  <si>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</si>
  <si>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</si>
  <si>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</si>
  <si>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</si>
  <si>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</si>
  <si>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</si>
  <si>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</si>
  <si>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</si>
  <si>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</si>
  <si>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</si>
  <si>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</si>
  <si>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</si>
  <si>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</si>
  <si>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</si>
  <si>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</si>
  <si>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</si>
  <si>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</si>
  <si>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</si>
  <si>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</si>
  <si>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</si>
  <si>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</si>
  <si>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</si>
  <si>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</si>
  <si>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</si>
  <si>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</si>
  <si>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</si>
  <si>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</si>
  <si>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</si>
  <si>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</si>
  <si>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</si>
  <si>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</si>
  <si>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</si>
  <si>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</si>
  <si>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</si>
  <si>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</si>
  <si>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</si>
  <si>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</si>
  <si>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</si>
  <si>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</si>
  <si>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</si>
  <si>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</si>
  <si>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</si>
  <si>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</si>
  <si>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</si>
  <si>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</si>
  <si>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</si>
  <si>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</si>
  <si>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</si>
  <si>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</si>
  <si>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</si>
  <si>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</si>
  <si>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</si>
  <si>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</si>
  <si>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</si>
  <si>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</si>
  <si>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</si>
  <si>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</si>
  <si>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</si>
  <si>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</si>
  <si>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</si>
  <si>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</si>
  <si>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</si>
  <si>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</si>
  <si>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</si>
  <si>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</si>
  <si>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</si>
  <si>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</si>
  <si>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</si>
  <si>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</si>
  <si>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</si>
  <si>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</si>
  <si>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</si>
  <si>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</si>
  <si>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</si>
  <si>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</si>
  <si>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</si>
  <si>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</si>
  <si>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</si>
  <si>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</si>
  <si>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</si>
  <si>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</si>
  <si>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</si>
  <si>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</si>
  <si>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</si>
  <si>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</si>
  <si>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</si>
  <si>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</si>
  <si>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</si>
  <si>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</si>
  <si>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</si>
  <si>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</si>
  <si>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</si>
  <si>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</si>
  <si>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</si>
  <si>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</si>
  <si>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</si>
  <si>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</si>
  <si>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</si>
  <si>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</si>
  <si>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</si>
  <si>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</si>
  <si>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</si>
  <si>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</si>
  <si>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</si>
  <si>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</si>
  <si>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</si>
  <si>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</si>
  <si>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</si>
  <si>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</si>
  <si>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</si>
  <si>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</si>
  <si>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</si>
  <si>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</si>
  <si>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</si>
  <si>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</si>
  <si>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</si>
  <si>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</si>
  <si>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</si>
  <si>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</si>
  <si>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</si>
  <si>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</si>
  <si>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</si>
  <si>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</si>
  <si>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</si>
  <si>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</si>
  <si>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</si>
  <si>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</si>
  <si>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</si>
  <si>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</si>
  <si>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</si>
  <si>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</si>
  <si>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</si>
  <si>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</si>
  <si>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</si>
  <si>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</si>
  <si>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</si>
  <si>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</si>
  <si>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</si>
  <si>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</si>
  <si>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</si>
  <si>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</si>
  <si>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</si>
  <si>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</si>
  <si>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</si>
  <si>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</si>
  <si>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</si>
  <si>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</si>
  <si>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</si>
  <si>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</si>
  <si>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</si>
  <si>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</si>
  <si>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</si>
  <si>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</si>
  <si>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</si>
  <si>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</si>
  <si>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</si>
  <si>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</si>
  <si>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</si>
  <si>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</si>
  <si>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</si>
  <si>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</si>
  <si>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</si>
  <si>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</si>
  <si>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</si>
  <si>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</si>
  <si>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</si>
  <si>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</si>
  <si>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</si>
  <si>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</si>
  <si>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</si>
  <si>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</si>
  <si>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</si>
  <si>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</si>
  <si>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</si>
  <si>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</si>
  <si>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</si>
  <si>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</si>
  <si>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</si>
  <si>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</si>
  <si>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</si>
  <si>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</si>
  <si>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</si>
  <si>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</si>
  <si>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</si>
  <si>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</si>
  <si>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</si>
  <si>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</si>
  <si>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</si>
  <si>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</si>
  <si>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</si>
  <si>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</si>
  <si>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</si>
  <si>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</si>
  <si>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</si>
  <si>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</si>
  <si>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</si>
  <si>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</si>
  <si>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</si>
  <si>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</si>
  <si>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</si>
  <si>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</si>
  <si>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</si>
  <si>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</si>
  <si>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</si>
  <si>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</si>
  <si>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</si>
  <si>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</si>
  <si>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</si>
  <si>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</si>
  <si>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</si>
  <si>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</si>
  <si>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</si>
  <si>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</si>
  <si>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</si>
  <si>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</si>
  <si>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</si>
  <si>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</si>
  <si>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</si>
  <si>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</si>
  <si>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</si>
  <si>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</si>
  <si>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</si>
  <si>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</si>
  <si>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</si>
  <si>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</si>
  <si>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</si>
  <si>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</si>
  <si>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</si>
  <si>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</si>
  <si>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</si>
  <si>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</si>
  <si>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</si>
  <si>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</si>
  <si>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</si>
  <si>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</si>
  <si>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</si>
  <si>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</si>
  <si>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</si>
  <si>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</si>
  <si>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</si>
  <si>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</si>
  <si>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</si>
  <si>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</si>
  <si>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</si>
  <si>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</si>
  <si>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</si>
  <si>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</si>
  <si>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</si>
  <si>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</si>
  <si>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</si>
  <si>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</si>
  <si>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</si>
  <si>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</si>
  <si>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</si>
  <si>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</si>
  <si>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</si>
  <si>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</si>
  <si>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</si>
  <si>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</si>
  <si>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</si>
  <si>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</si>
  <si>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</si>
  <si>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</si>
  <si>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</si>
  <si>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</si>
  <si>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</si>
  <si>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</si>
  <si>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</si>
  <si>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</si>
  <si>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</si>
  <si>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</si>
  <si>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</si>
  <si>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</si>
  <si>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</si>
  <si>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</si>
  <si>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</si>
  <si>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</si>
  <si>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</si>
  <si>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</si>
  <si>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</si>
  <si>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</si>
  <si>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</si>
  <si>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</si>
  <si>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</si>
  <si>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</si>
  <si>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</si>
  <si>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</si>
  <si>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</si>
  <si>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</si>
  <si>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</si>
  <si>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</si>
  <si>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</si>
  <si>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</si>
  <si>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</si>
  <si>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</si>
  <si>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</si>
  <si>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</si>
  <si>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</si>
  <si>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</si>
  <si>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</si>
  <si>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</si>
  <si>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</si>
  <si>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</si>
  <si>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</si>
  <si>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</si>
  <si>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</si>
  <si>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</si>
  <si>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</si>
  <si>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</si>
  <si>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</si>
  <si>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</si>
  <si>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</si>
  <si>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</si>
  <si>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</si>
  <si>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</si>
  <si>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</si>
  <si>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</si>
  <si>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</si>
  <si>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</si>
  <si>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</si>
  <si>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</si>
  <si>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</si>
  <si>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</si>
  <si>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</si>
  <si>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</si>
  <si>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</si>
  <si>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</si>
  <si>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</si>
  <si>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</si>
  <si>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</si>
  <si>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</si>
  <si>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</si>
  <si>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</si>
  <si>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</si>
  <si>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</si>
  <si>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</si>
  <si>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</si>
  <si>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</si>
  <si>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</si>
  <si>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</si>
  <si>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</si>
  <si>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</si>
  <si>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</si>
  <si>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</si>
  <si>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</si>
  <si>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</si>
  <si>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</si>
  <si>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</si>
  <si>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</si>
  <si>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</si>
  <si>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</si>
  <si>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</si>
  <si>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</si>
  <si>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</si>
  <si>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</si>
  <si>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</si>
  <si>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</si>
  <si>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</si>
  <si>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</si>
  <si>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</si>
  <si>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</si>
  <si>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</si>
  <si>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</si>
  <si>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</si>
  <si>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</si>
  <si>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</si>
  <si>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</si>
  <si>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</si>
  <si>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</si>
  <si>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</si>
  <si>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</si>
  <si>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</si>
  <si>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</si>
  <si>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</si>
  <si>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</si>
  <si>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</si>
  <si>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</si>
  <si>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</si>
  <si>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</si>
  <si>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</si>
  <si>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</si>
  <si>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</si>
  <si>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</si>
  <si>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</si>
  <si>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</si>
  <si>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</si>
  <si>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</si>
  <si>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</si>
  <si>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</si>
  <si>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</si>
  <si>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</si>
  <si>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</si>
  <si>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</si>
  <si>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</si>
  <si>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</si>
  <si>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</si>
  <si>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</si>
  <si>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</si>
  <si>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</si>
  <si>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</si>
  <si>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</si>
  <si>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</si>
  <si>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</si>
  <si>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</si>
  <si>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</si>
  <si>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</si>
  <si>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</si>
  <si>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</si>
  <si>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</si>
  <si>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</si>
  <si>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</si>
  <si>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</si>
  <si>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</si>
  <si>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</si>
  <si>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</si>
  <si>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</si>
  <si>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</si>
  <si>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</si>
  <si>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</si>
  <si>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</si>
  <si>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</si>
  <si>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</si>
  <si>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</si>
  <si>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</si>
  <si>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</si>
  <si>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</si>
  <si>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</si>
  <si>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</si>
  <si>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</si>
  <si>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</si>
  <si>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</si>
  <si>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</si>
  <si>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</si>
  <si>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</si>
  <si>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</si>
  <si>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</si>
  <si>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</si>
  <si>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</si>
  <si>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</si>
  <si>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</si>
  <si>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</si>
  <si>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</si>
  <si>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</si>
  <si>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</si>
  <si>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</si>
  <si>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</si>
  <si>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</si>
  <si>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</si>
  <si>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</si>
  <si>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</si>
  <si>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</si>
  <si>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</si>
  <si>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</si>
  <si>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</si>
  <si>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</si>
  <si>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</si>
  <si>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</si>
  <si>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</si>
  <si>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</si>
  <si>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</si>
  <si>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</si>
  <si>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</si>
  <si>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</si>
  <si>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</si>
  <si>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</si>
  <si>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</si>
  <si>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</si>
  <si>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</si>
  <si>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</si>
  <si>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</si>
  <si>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</si>
  <si>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</si>
  <si>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</si>
  <si>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</si>
  <si>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</si>
  <si>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</si>
  <si>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</si>
  <si>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</si>
  <si>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</si>
  <si>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</si>
  <si>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</si>
  <si>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</si>
  <si>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</si>
  <si>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</si>
  <si>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</si>
  <si>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</si>
  <si>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</si>
  <si>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</si>
  <si>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</si>
  <si>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</si>
  <si>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</si>
  <si>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</si>
  <si>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</si>
  <si>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</si>
  <si>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</si>
  <si>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</si>
  <si>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</si>
  <si>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</si>
  <si>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</si>
  <si>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</si>
  <si>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</si>
  <si>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</si>
  <si>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</si>
  <si>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</si>
  <si>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</si>
  <si>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</si>
  <si>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</si>
  <si>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</si>
  <si>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</si>
  <si>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</si>
  <si>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</si>
  <si>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</si>
  <si>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</si>
  <si>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</si>
  <si>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</si>
  <si>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</si>
  <si>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</si>
  <si>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</si>
  <si>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</si>
  <si>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</si>
  <si>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</si>
  <si>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</si>
  <si>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</si>
  <si>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</si>
  <si>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</si>
  <si>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</si>
  <si>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</si>
  <si>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</si>
  <si>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</si>
  <si>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</si>
  <si>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</si>
  <si>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</si>
  <si>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</si>
  <si>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</si>
  <si>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</si>
  <si>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</si>
  <si>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</si>
  <si>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</si>
  <si>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</si>
  <si>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</si>
  <si>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</si>
  <si>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</si>
  <si>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</si>
  <si>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</si>
  <si>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</si>
  <si>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</si>
  <si>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</si>
  <si>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</si>
  <si>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</si>
  <si>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</si>
  <si>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</si>
  <si>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</si>
  <si>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</si>
  <si>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</si>
  <si>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</si>
  <si>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</si>
  <si>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</si>
  <si>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</si>
  <si>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</si>
  <si>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</si>
  <si>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</si>
  <si>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</si>
  <si>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</si>
  <si>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</si>
  <si>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</si>
  <si>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</si>
  <si>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</si>
  <si>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</si>
  <si>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</si>
  <si>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</si>
  <si>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</si>
  <si>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</si>
  <si>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</si>
  <si>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</si>
  <si>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</si>
  <si>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</si>
  <si>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</si>
  <si>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</si>
  <si>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</si>
  <si>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</si>
  <si>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</si>
  <si>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</si>
  <si>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</si>
  <si>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</si>
  <si>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</si>
  <si>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</si>
  <si>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</si>
  <si>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</si>
  <si>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</si>
  <si>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</si>
  <si>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</si>
  <si>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</si>
  <si>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</si>
  <si>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</si>
  <si>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</si>
  <si>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</si>
  <si>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</si>
  <si>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</si>
  <si>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</si>
  <si>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</si>
  <si>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</si>
  <si>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</si>
  <si>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</si>
  <si>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</si>
  <si>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</si>
  <si>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</si>
  <si>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</si>
  <si>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</si>
  <si>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</si>
  <si>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</si>
  <si>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</si>
  <si>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</si>
  <si>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</si>
  <si>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</si>
  <si>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</si>
  <si>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</si>
  <si>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</si>
  <si>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</si>
  <si>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</si>
  <si>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</si>
  <si>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</si>
  <si>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</si>
  <si>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</si>
  <si>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</si>
  <si>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</si>
  <si>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</si>
  <si>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</si>
  <si>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</si>
  <si>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</si>
  <si>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</si>
  <si>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</si>
  <si>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</si>
  <si>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</si>
  <si>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</si>
  <si>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</si>
  <si>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</si>
  <si>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</si>
  <si>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</si>
  <si>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</si>
  <si>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</si>
  <si>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</si>
  <si>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</si>
  <si>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</si>
  <si>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</si>
  <si>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</si>
  <si>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</si>
  <si>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</si>
  <si>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</si>
  <si>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</si>
  <si>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</si>
  <si>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</si>
  <si>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</si>
  <si>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</si>
  <si>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</si>
  <si>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</si>
  <si>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</si>
  <si>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</si>
  <si>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</si>
  <si>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</si>
  <si>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</si>
  <si>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</si>
  <si>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</si>
  <si>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</si>
  <si>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</si>
  <si>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</si>
  <si>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</si>
  <si>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</si>
  <si>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</si>
  <si>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</si>
  <si>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</si>
  <si>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</si>
  <si>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</si>
  <si>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</si>
  <si>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</si>
  <si>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</si>
  <si>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</si>
  <si>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</si>
  <si>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</si>
  <si>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</si>
  <si>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</si>
  <si>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</si>
  <si>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</si>
  <si>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</si>
  <si>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</si>
  <si>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</si>
  <si>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</si>
  <si>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</si>
  <si>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</si>
  <si>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</si>
  <si>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</si>
  <si>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</si>
  <si>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</si>
  <si>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</si>
  <si>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</si>
  <si>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</si>
  <si>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</si>
  <si>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</si>
  <si>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</si>
  <si>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</si>
  <si>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</si>
  <si>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</si>
  <si>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</si>
  <si>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</si>
  <si>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</si>
  <si>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</si>
  <si>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</si>
  <si>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</si>
  <si>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</si>
  <si>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</si>
  <si>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</si>
  <si>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</si>
  <si>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</si>
  <si>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</si>
  <si>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</si>
  <si>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</si>
  <si>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</si>
  <si>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</si>
  <si>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</si>
  <si>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</si>
  <si>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</si>
  <si>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</si>
  <si>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</si>
  <si>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</si>
  <si>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</si>
  <si>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</si>
  <si>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</si>
  <si>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</si>
  <si>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</si>
  <si>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</si>
  <si>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</si>
  <si>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</si>
  <si>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</si>
  <si>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</si>
  <si>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</si>
  <si>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</si>
  <si>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</si>
  <si>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</si>
  <si>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</si>
  <si>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</si>
  <si>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</si>
  <si>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</si>
  <si>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</si>
  <si>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</si>
  <si>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</si>
  <si>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</si>
  <si>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</si>
  <si>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</si>
  <si>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</si>
  <si>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</si>
  <si>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</si>
  <si>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</si>
  <si>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</si>
  <si>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</si>
  <si>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</si>
  <si>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</si>
  <si>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</si>
  <si>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</si>
  <si>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</si>
  <si>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</si>
  <si>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</si>
  <si>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</si>
  <si>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</si>
  <si>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</si>
  <si>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</si>
  <si>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</si>
  <si>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</si>
  <si>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</si>
  <si>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</si>
  <si>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</si>
  <si>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</si>
  <si>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</si>
  <si>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</si>
  <si>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</si>
  <si>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</si>
  <si>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</si>
  <si>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</si>
  <si>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</si>
  <si>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</si>
  <si>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</si>
  <si>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</si>
  <si>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</si>
  <si>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</si>
  <si>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</si>
  <si>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</si>
  <si>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</si>
  <si>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</si>
  <si>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</si>
  <si>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</si>
  <si>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</si>
  <si>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</si>
  <si>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</si>
  <si>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</si>
  <si>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</si>
  <si>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</si>
  <si>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</si>
  <si>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</si>
  <si>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</si>
  <si>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</si>
  <si>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</si>
  <si>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</si>
  <si>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</si>
  <si>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</si>
  <si>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</si>
  <si>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</si>
  <si>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</si>
  <si>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</si>
  <si>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</si>
  <si>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</si>
  <si>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</si>
  <si>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</si>
  <si>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</si>
  <si>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</si>
  <si>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</si>
  <si>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</si>
  <si>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</si>
  <si>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</si>
  <si>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</si>
  <si>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</si>
  <si>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</si>
  <si>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</si>
  <si>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</si>
  <si>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</si>
  <si>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</si>
  <si>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</si>
  <si>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</si>
  <si>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</si>
  <si>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</si>
  <si>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</si>
  <si>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</si>
  <si>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</si>
  <si>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</si>
  <si>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</si>
  <si>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</si>
  <si>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</si>
  <si>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</si>
  <si>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</si>
  <si>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</si>
  <si>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</si>
  <si>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</si>
  <si>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</si>
  <si>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</si>
  <si>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</si>
  <si>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</si>
  <si>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</si>
  <si>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</si>
  <si>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</si>
  <si>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</si>
  <si>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</si>
  <si>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</si>
  <si>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</si>
  <si>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</si>
  <si>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</si>
  <si>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</si>
  <si>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</si>
  <si>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</si>
  <si>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</si>
  <si>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</si>
  <si>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</si>
  <si>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</si>
  <si>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</si>
  <si>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</si>
  <si>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</si>
  <si>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</si>
  <si>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</si>
  <si>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</si>
  <si>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</si>
  <si>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</si>
  <si>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</si>
  <si>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</si>
  <si>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</si>
  <si>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</si>
  <si>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</si>
  <si>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</si>
  <si>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</si>
  <si>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</si>
  <si>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</si>
  <si>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</si>
  <si>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</si>
  <si>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</si>
  <si>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</si>
  <si>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</si>
  <si>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</si>
  <si>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</si>
  <si>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</si>
  <si>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</si>
  <si>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</si>
  <si>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</si>
  <si>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</si>
  <si>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</si>
  <si>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</si>
  <si>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</si>
  <si>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</si>
  <si>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</si>
  <si>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</si>
  <si>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</si>
  <si>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</si>
  <si>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</si>
  <si>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</si>
  <si>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</si>
  <si>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</si>
  <si>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</si>
  <si>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</si>
  <si>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</si>
  <si>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</si>
  <si>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</si>
  <si>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</si>
  <si>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</si>
  <si>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</si>
  <si>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</si>
  <si>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</si>
  <si>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</si>
  <si>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</si>
  <si>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</si>
  <si>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</si>
  <si>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</si>
  <si>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</si>
  <si>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</si>
  <si>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</si>
  <si>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</si>
  <si>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</si>
  <si>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</si>
  <si>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</si>
  <si>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</si>
  <si>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</si>
  <si>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</si>
  <si>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</si>
  <si>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</si>
  <si>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</si>
  <si>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</si>
  <si>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</si>
  <si>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</si>
  <si>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</si>
  <si>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</si>
  <si>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</si>
  <si>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</si>
  <si>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</si>
  <si>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</si>
  <si>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</si>
  <si>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</si>
  <si>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</si>
  <si>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</si>
  <si>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</si>
  <si>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</si>
  <si>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</si>
  <si>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</si>
  <si>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</si>
  <si>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</si>
  <si>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</si>
  <si>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</si>
  <si>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</si>
  <si>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</si>
  <si>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</si>
  <si>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</si>
  <si>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</si>
  <si>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</si>
  <si>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</si>
  <si>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</si>
  <si>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</si>
  <si>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</si>
  <si>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</si>
  <si>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</si>
  <si>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</si>
  <si>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</si>
  <si>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</si>
  <si>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</si>
  <si>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</si>
  <si>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</si>
  <si>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</si>
  <si>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</si>
  <si>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</si>
  <si>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</si>
  <si>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</si>
  <si>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</si>
  <si>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</si>
  <si>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</si>
  <si>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</si>
  <si>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</si>
  <si>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</si>
  <si>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</si>
  <si>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</si>
  <si>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</si>
  <si>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</si>
  <si>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</si>
  <si>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</si>
  <si>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</si>
  <si>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</si>
  <si>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</si>
  <si>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</si>
  <si>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</si>
  <si>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</si>
  <si>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</si>
  <si>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</si>
  <si>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</si>
  <si>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</si>
  <si>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</si>
  <si>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</si>
  <si>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</si>
  <si>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</si>
  <si>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</si>
  <si>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</si>
  <si>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</si>
  <si>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</si>
  <si>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</si>
  <si>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</si>
  <si>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</si>
  <si>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</si>
  <si>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</si>
  <si>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</si>
  <si>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</si>
  <si>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</si>
  <si>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</si>
  <si>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</si>
  <si>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</si>
  <si>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</si>
  <si>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</si>
  <si>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</si>
  <si>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</si>
  <si>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</si>
  <si>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</si>
  <si>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</si>
  <si>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</si>
  <si>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</si>
  <si>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</si>
  <si>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</si>
  <si>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</si>
  <si>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</si>
  <si>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</si>
  <si>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</si>
  <si>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</si>
  <si>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</si>
  <si>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</si>
  <si>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</si>
  <si>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</si>
  <si>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</si>
  <si>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</si>
  <si>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</si>
  <si>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</si>
  <si>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</si>
  <si>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</si>
  <si>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</si>
  <si>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</si>
  <si>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</si>
  <si>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</si>
  <si>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</si>
  <si>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</si>
  <si>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</si>
  <si>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</si>
  <si>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</si>
  <si>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</si>
  <si>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</si>
  <si>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</si>
  <si>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</si>
  <si>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</si>
  <si>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</si>
  <si>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</si>
  <si>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</si>
  <si>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</si>
  <si>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</si>
  <si>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</si>
  <si>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</si>
  <si>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</si>
  <si>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</si>
  <si>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</si>
  <si>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</si>
  <si>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</si>
  <si>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</si>
  <si>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</si>
  <si>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</si>
  <si>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</si>
  <si>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</si>
  <si>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</si>
  <si>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</si>
  <si>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</si>
  <si>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</si>
  <si>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</si>
  <si>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</si>
  <si>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</si>
  <si>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</si>
  <si>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</si>
  <si>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</si>
  <si>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</si>
  <si>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</si>
  <si>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</si>
  <si>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</si>
  <si>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</si>
  <si>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</si>
  <si>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</si>
  <si>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</si>
  <si>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</si>
  <si>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</si>
  <si>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</si>
  <si>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</si>
  <si>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</si>
  <si>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</si>
  <si>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</si>
  <si>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</si>
  <si>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</si>
  <si>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</si>
  <si>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</si>
  <si>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</si>
  <si>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</si>
  <si>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</si>
  <si>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</si>
  <si>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</si>
  <si>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</si>
  <si>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</si>
  <si>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</si>
  <si>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</si>
  <si>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</si>
  <si>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</si>
  <si>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</si>
  <si>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</si>
  <si>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</si>
  <si>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</si>
  <si>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</si>
  <si>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</si>
  <si>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</si>
  <si>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</si>
  <si>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</si>
  <si>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</si>
  <si>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</si>
  <si>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</si>
  <si>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</si>
  <si>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</si>
  <si>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</si>
  <si>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</si>
  <si>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</si>
  <si>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</si>
  <si>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</si>
  <si>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</si>
  <si>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</si>
  <si>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</si>
  <si>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</si>
  <si>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</si>
  <si>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</si>
  <si>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</si>
  <si>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</si>
  <si>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</si>
  <si>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</si>
  <si>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</si>
  <si>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</si>
  <si>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</si>
  <si>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</si>
  <si>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</si>
  <si>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</si>
  <si>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</si>
  <si>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</si>
  <si>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</si>
  <si>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</si>
  <si>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</si>
  <si>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</si>
  <si>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</si>
  <si>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</si>
  <si>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</si>
  <si>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</si>
  <si>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</si>
  <si>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</si>
  <si>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</si>
  <si>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</si>
  <si>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</si>
  <si>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</si>
  <si>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</si>
  <si>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</si>
  <si>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</si>
  <si>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</si>
  <si>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</si>
  <si>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</si>
  <si>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</si>
  <si>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</si>
  <si>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</si>
  <si>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</si>
  <si>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</si>
  <si>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</si>
  <si>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</si>
  <si>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</si>
  <si>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</si>
  <si>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</si>
  <si>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</si>
  <si>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</si>
  <si>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</si>
  <si>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</si>
  <si>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</si>
  <si>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</si>
  <si>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</si>
  <si>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</si>
  <si>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</si>
  <si>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</si>
  <si>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</si>
  <si>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</si>
  <si>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</si>
  <si>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</si>
  <si>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</si>
  <si>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</si>
  <si>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</si>
  <si>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</si>
  <si>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</si>
  <si>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</si>
  <si>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</si>
  <si>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</si>
  <si>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</si>
  <si>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</si>
  <si>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</si>
  <si>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</si>
  <si>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</si>
  <si>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</si>
  <si>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</si>
  <si>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</si>
  <si>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</si>
  <si>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</si>
  <si>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</si>
  <si>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</si>
  <si>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</si>
  <si>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</si>
  <si>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</si>
  <si>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</si>
  <si>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</si>
  <si>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</si>
  <si>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</si>
  <si>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</si>
  <si>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</si>
  <si>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</si>
  <si>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</si>
  <si>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</si>
  <si>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</si>
  <si>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</si>
  <si>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</si>
  <si>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</si>
  <si>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</si>
  <si>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</si>
  <si>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</si>
  <si>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</si>
  <si>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</si>
  <si>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</si>
  <si>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</si>
  <si>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</si>
  <si>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</si>
  <si>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</si>
  <si>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</si>
  <si>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</si>
  <si>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</si>
  <si>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</si>
  <si>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</si>
  <si>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</si>
  <si>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</si>
  <si>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</si>
  <si>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</si>
  <si>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</si>
  <si>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</si>
  <si>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</si>
  <si>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</si>
  <si>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</si>
  <si>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</si>
  <si>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</si>
  <si>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</si>
  <si>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</si>
  <si>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</si>
  <si>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</si>
  <si>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</si>
  <si>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</si>
  <si>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</si>
  <si>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</si>
  <si>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</si>
  <si>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</si>
  <si>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</si>
  <si>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</si>
  <si>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</si>
  <si>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</si>
  <si>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</si>
  <si>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</si>
  <si>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</si>
  <si>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</si>
  <si>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</si>
  <si>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</si>
  <si>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</si>
  <si>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</si>
  <si>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</si>
  <si>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</si>
  <si>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</si>
  <si>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</si>
  <si>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</si>
  <si>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</si>
  <si>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</si>
  <si>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</si>
  <si>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</si>
  <si>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</si>
  <si>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</si>
  <si>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</si>
  <si>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</si>
  <si>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</si>
  <si>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</si>
  <si>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</si>
  <si>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</si>
  <si>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</si>
  <si>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</si>
  <si>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</si>
  <si>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</si>
  <si>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</si>
  <si>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</si>
  <si>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</si>
  <si>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</si>
  <si>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</si>
  <si>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</si>
  <si>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</si>
  <si>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</si>
  <si>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</si>
  <si>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</si>
  <si>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</si>
  <si>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</si>
  <si>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</si>
  <si>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</si>
  <si>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</si>
  <si>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</si>
  <si>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</si>
  <si>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</si>
  <si>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</si>
  <si>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</si>
  <si>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</si>
  <si>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</si>
  <si>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</si>
  <si>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</si>
  <si>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</si>
  <si>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</si>
  <si>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</si>
  <si>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</si>
  <si>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</si>
  <si>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</si>
  <si>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</si>
  <si>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</si>
  <si>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</si>
  <si>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</si>
  <si>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</si>
  <si>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</si>
  <si>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</si>
  <si>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</si>
  <si>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</si>
  <si>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</si>
  <si>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</si>
  <si>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</si>
  <si>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</si>
  <si>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</si>
  <si>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</si>
  <si>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</si>
  <si>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</si>
  <si>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</si>
  <si>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</si>
  <si>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</si>
  <si>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</si>
  <si>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</si>
  <si>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</si>
  <si>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</si>
  <si>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</si>
  <si>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</si>
  <si>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</si>
  <si>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</si>
  <si>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</si>
  <si>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</si>
  <si>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</si>
  <si>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</si>
  <si>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</si>
  <si>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</si>
  <si>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</si>
  <si>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</si>
  <si>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</si>
  <si>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</si>
  <si>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</si>
  <si>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</si>
  <si>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</si>
  <si>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</si>
  <si>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</si>
  <si>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</si>
  <si>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</si>
  <si>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</si>
  <si>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</si>
  <si>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</si>
  <si>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</si>
  <si>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</si>
  <si>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</si>
  <si>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</si>
  <si>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</si>
  <si>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</si>
  <si>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</si>
  <si>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</si>
  <si>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</si>
  <si>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</si>
  <si>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</si>
  <si>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</si>
  <si>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</si>
  <si>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</si>
  <si>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</si>
  <si>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</si>
  <si>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</si>
  <si>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</si>
  <si>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</si>
  <si>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</si>
  <si>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</si>
  <si>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</si>
  <si>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</si>
  <si>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</si>
  <si>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</si>
  <si>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</si>
  <si>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</si>
  <si>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</si>
  <si>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</si>
  <si>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</si>
  <si>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</si>
  <si>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</si>
  <si>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</si>
  <si>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</si>
  <si>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</si>
  <si>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</si>
  <si>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</si>
  <si>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</si>
  <si>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</si>
  <si>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</si>
  <si>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</si>
  <si>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</si>
  <si>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</si>
  <si>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</si>
  <si>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</si>
  <si>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</si>
  <si>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</si>
  <si>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</si>
  <si>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</si>
  <si>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</si>
  <si>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</si>
  <si>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</si>
  <si>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</si>
  <si>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</si>
  <si>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</si>
  <si>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</si>
  <si>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</si>
  <si>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</si>
  <si>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</si>
  <si>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</si>
  <si>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</si>
  <si>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</si>
  <si>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</si>
  <si>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</si>
  <si>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</si>
  <si>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</si>
  <si>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</si>
  <si>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</si>
  <si>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</si>
  <si>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</si>
  <si>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</si>
  <si>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</si>
  <si>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</si>
  <si>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</si>
  <si>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</si>
  <si>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</si>
  <si>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</si>
  <si>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</si>
  <si>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</si>
  <si>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</si>
  <si>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</si>
  <si>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</si>
  <si>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</si>
  <si>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</si>
  <si>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</si>
  <si>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</si>
  <si>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</si>
  <si>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</si>
  <si>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</si>
  <si>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</si>
  <si>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</si>
  <si>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</si>
  <si>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</si>
  <si>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</si>
  <si>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</si>
  <si>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</si>
  <si>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</si>
  <si>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</si>
  <si>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</si>
  <si>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</si>
  <si>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</si>
  <si>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</si>
  <si>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</si>
  <si>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</si>
  <si>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</si>
  <si>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</si>
  <si>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</si>
  <si>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</si>
  <si>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</si>
  <si>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</si>
  <si>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</si>
  <si>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</si>
  <si>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</si>
  <si>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</si>
  <si>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</si>
  <si>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</si>
  <si>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</si>
  <si>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</si>
  <si>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</si>
  <si>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</si>
  <si>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</si>
  <si>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</si>
  <si>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</si>
  <si>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</si>
  <si>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</si>
  <si>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</si>
  <si>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</si>
  <si>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</si>
  <si>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</si>
  <si>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</si>
  <si>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</si>
  <si>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</si>
  <si>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</si>
  <si>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</si>
  <si>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</si>
  <si>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</si>
  <si>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</si>
  <si>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</si>
  <si>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</si>
  <si>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</si>
  <si>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</si>
  <si>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</si>
  <si>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</si>
  <si>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</si>
  <si>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</si>
  <si>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</si>
  <si>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</si>
  <si>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</si>
  <si>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</si>
  <si>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</si>
  <si>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</si>
  <si>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</si>
  <si>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</si>
  <si>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</si>
  <si>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</si>
  <si>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</si>
  <si>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</si>
  <si>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</si>
  <si>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</si>
  <si>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</si>
  <si>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</si>
  <si>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</si>
  <si>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</si>
  <si>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</si>
  <si>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</si>
  <si>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</si>
  <si>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</si>
  <si>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</si>
  <si>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</si>
  <si>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</si>
  <si>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</si>
  <si>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</si>
  <si>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</si>
  <si>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</si>
  <si>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</si>
  <si>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</si>
  <si>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</si>
  <si>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</si>
  <si>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</si>
  <si>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</si>
  <si>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</si>
  <si>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</si>
  <si>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</si>
  <si>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</si>
  <si>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</si>
  <si>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</si>
  <si>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</si>
  <si>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</si>
  <si>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</si>
  <si>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</si>
  <si>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</si>
  <si>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</si>
  <si>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</si>
  <si>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</si>
  <si>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</si>
  <si>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</si>
  <si>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</si>
  <si>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</si>
  <si>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</si>
  <si>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</si>
  <si>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</si>
  <si>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</si>
  <si>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</si>
  <si>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</si>
  <si>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</si>
  <si>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</si>
  <si>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</si>
  <si>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</si>
  <si>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</si>
  <si>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</si>
  <si>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</si>
  <si>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</si>
  <si>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</si>
  <si>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</si>
  <si>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</si>
  <si>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</si>
  <si>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</si>
  <si>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</si>
  <si>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</si>
  <si>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</si>
  <si>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</si>
  <si>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</si>
  <si>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</si>
  <si>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</si>
  <si>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</si>
  <si>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</si>
  <si>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</si>
  <si>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</si>
  <si>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</si>
  <si>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</si>
  <si>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</si>
  <si>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</si>
  <si>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</si>
  <si>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</si>
  <si>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</si>
  <si>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</si>
  <si>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</si>
  <si>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</si>
  <si>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</si>
  <si>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</si>
  <si>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</si>
  <si>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</si>
  <si>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</si>
  <si>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</si>
  <si>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</si>
  <si>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</si>
  <si>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</si>
  <si>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</si>
  <si>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</si>
  <si>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</si>
  <si>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</si>
  <si>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</si>
  <si>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</si>
  <si>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</si>
  <si>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</si>
  <si>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</si>
  <si>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</si>
  <si>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</si>
  <si>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</si>
  <si>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</si>
  <si>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</si>
  <si>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</si>
  <si>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</si>
  <si>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</si>
  <si>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</si>
  <si>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</si>
  <si>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</si>
  <si>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</si>
  <si>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</si>
  <si>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</si>
  <si>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</si>
  <si>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</si>
  <si>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</si>
  <si>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</si>
  <si>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</si>
  <si>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</si>
  <si>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</si>
  <si>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</si>
  <si>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</si>
  <si>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</si>
  <si>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</si>
  <si>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</si>
  <si>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</si>
  <si>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</si>
  <si>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</si>
  <si>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</si>
  <si>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</si>
  <si>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</si>
  <si>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</si>
  <si>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</si>
  <si>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</si>
  <si>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</si>
  <si>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</si>
  <si>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</si>
  <si>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</si>
  <si>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</si>
  <si>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</si>
  <si>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</si>
  <si>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</si>
  <si>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</si>
  <si>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</si>
  <si>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</si>
  <si>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</si>
  <si>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</si>
  <si>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</si>
  <si>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</si>
  <si>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</si>
  <si>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</si>
  <si>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</si>
  <si>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</si>
  <si>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</si>
  <si>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</si>
  <si>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</si>
  <si>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</si>
  <si>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</si>
  <si>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</si>
  <si>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</si>
  <si>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</si>
  <si>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</si>
  <si>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</si>
  <si>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</si>
  <si>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</si>
  <si>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</si>
  <si>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</si>
  <si>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</si>
  <si>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</si>
  <si>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</si>
  <si>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</si>
  <si>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</si>
  <si>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</si>
  <si>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</si>
  <si>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</si>
  <si>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</si>
  <si>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</si>
  <si>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</si>
  <si>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</si>
  <si>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</si>
  <si>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</si>
  <si>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</si>
  <si>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</si>
  <si>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</si>
  <si>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</si>
  <si>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</si>
  <si>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</si>
  <si>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</si>
  <si>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</si>
  <si>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</si>
  <si>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</si>
  <si>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</si>
  <si>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</si>
  <si>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</si>
  <si>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</si>
  <si>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</si>
  <si>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</si>
  <si>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</si>
  <si>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</si>
  <si>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</si>
  <si>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</si>
  <si>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</si>
  <si>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</si>
  <si>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</si>
  <si>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</si>
  <si>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</si>
  <si>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</si>
  <si>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</si>
  <si>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</si>
  <si>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</si>
  <si>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</si>
  <si>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</si>
  <si>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</si>
  <si>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</si>
  <si>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</si>
  <si>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</si>
  <si>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</si>
  <si>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</si>
  <si>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</si>
  <si>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</si>
  <si>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</si>
  <si>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</si>
  <si>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</si>
  <si>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</si>
  <si>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</si>
  <si>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</si>
  <si>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</si>
  <si>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</si>
  <si>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</si>
  <si>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</si>
  <si>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</si>
  <si>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</si>
  <si>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</si>
  <si>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</si>
  <si>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</si>
  <si>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</si>
  <si>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</si>
  <si>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</si>
  <si>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</si>
  <si>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</si>
  <si>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</si>
  <si>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</si>
  <si>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</si>
  <si>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</si>
  <si>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</si>
  <si>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</si>
  <si>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</si>
  <si>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</si>
  <si>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</si>
  <si>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</si>
  <si>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</si>
  <si>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</si>
  <si>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</si>
  <si>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</si>
  <si>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</si>
  <si>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</si>
  <si>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</si>
  <si>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</si>
  <si>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</si>
  <si>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</si>
  <si>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</si>
  <si>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</si>
  <si>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</si>
  <si>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</si>
  <si>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</si>
  <si>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</si>
  <si>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</si>
  <si>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</si>
  <si>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</si>
  <si>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</si>
  <si>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</si>
  <si>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</si>
  <si>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</si>
  <si>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</si>
  <si>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</si>
  <si>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</si>
  <si>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</si>
  <si>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</si>
  <si>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</si>
  <si>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</si>
  <si>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</si>
  <si>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</si>
  <si>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</si>
  <si>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</si>
  <si>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</si>
  <si>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</si>
  <si>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</si>
  <si>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</si>
  <si>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</si>
  <si>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</si>
  <si>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</si>
  <si>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</si>
  <si>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</si>
  <si>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</si>
  <si>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</si>
  <si>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</si>
  <si>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</si>
  <si>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</si>
  <si>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</si>
  <si>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</si>
  <si>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</si>
  <si>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</si>
  <si>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</si>
  <si>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</si>
  <si>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</si>
  <si>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</si>
  <si>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</si>
  <si>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</si>
  <si>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</si>
  <si>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</si>
  <si>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</si>
  <si>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</si>
  <si>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</si>
  <si>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</si>
  <si>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</si>
  <si>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</si>
  <si>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</si>
  <si>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</si>
  <si>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</si>
  <si>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</si>
  <si>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</si>
  <si>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</si>
  <si>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</si>
  <si>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</si>
  <si>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</si>
  <si>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</si>
  <si>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</si>
  <si>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</si>
  <si>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</si>
  <si>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</si>
  <si>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</si>
  <si>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</si>
  <si>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</si>
  <si>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</si>
  <si>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</si>
  <si>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</si>
  <si>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</si>
  <si>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</si>
  <si>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</si>
  <si>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</si>
  <si>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</si>
  <si>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</si>
  <si>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</si>
  <si>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</si>
  <si>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</si>
  <si>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</si>
  <si>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</si>
  <si>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</si>
  <si>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</si>
  <si>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</si>
  <si>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</si>
  <si>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</si>
  <si>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</si>
  <si>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</si>
  <si>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</si>
  <si>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</si>
  <si>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</si>
  <si>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</si>
  <si>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</si>
  <si>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</si>
  <si>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</si>
  <si>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</si>
  <si>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</si>
  <si>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</si>
  <si>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</si>
  <si>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</si>
  <si>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</si>
  <si>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</si>
  <si>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</si>
  <si>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</si>
  <si>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</si>
  <si>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</si>
  <si>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</si>
  <si>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</si>
  <si>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</si>
  <si>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</si>
  <si>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</si>
  <si>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</si>
  <si>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</si>
  <si>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</si>
  <si>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</si>
  <si>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</si>
  <si>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</si>
  <si>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</si>
  <si>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</si>
  <si>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</si>
  <si>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</si>
  <si>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</si>
  <si>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</si>
  <si>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</si>
  <si>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</si>
  <si>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</si>
  <si>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</si>
  <si>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</si>
  <si>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</si>
  <si>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</si>
  <si>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</si>
  <si>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</si>
  <si>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</si>
  <si>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</si>
  <si>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</si>
  <si>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</si>
  <si>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</si>
  <si>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</si>
  <si>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</si>
  <si>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</si>
  <si>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</si>
  <si>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</si>
  <si>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</si>
  <si>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</si>
  <si>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</si>
  <si>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</si>
  <si>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</si>
  <si>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</si>
  <si>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</si>
  <si>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</si>
  <si>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</si>
  <si>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</si>
  <si>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</si>
  <si>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</si>
  <si>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</si>
  <si>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</si>
  <si>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</si>
  <si>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</si>
  <si>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</si>
  <si>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</si>
  <si>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</si>
  <si>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</si>
  <si>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</si>
  <si>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</si>
  <si>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</si>
  <si>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</si>
  <si>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</si>
  <si>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</si>
  <si>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</si>
  <si>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</si>
  <si>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</si>
  <si>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</si>
  <si>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</si>
  <si>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</si>
  <si>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</si>
  <si>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</si>
  <si>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</si>
  <si>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</si>
  <si>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</si>
  <si>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</si>
  <si>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</si>
  <si>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</si>
  <si>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</si>
  <si>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</si>
  <si>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</si>
  <si>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</si>
  <si>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</si>
  <si>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</si>
  <si>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</si>
  <si>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</si>
  <si>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</si>
  <si>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</si>
  <si>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</si>
  <si>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</si>
  <si>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</si>
  <si>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</si>
  <si>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</si>
  <si>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</si>
  <si>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</si>
  <si>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</si>
  <si>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</si>
  <si>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</si>
  <si>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</si>
  <si>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</si>
  <si>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</si>
  <si>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</si>
  <si>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</si>
  <si>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</si>
  <si>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</si>
  <si>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</si>
  <si>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</si>
  <si>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</si>
  <si>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</si>
  <si>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</si>
  <si>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</si>
  <si>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</si>
  <si>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</si>
  <si>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</si>
  <si>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</si>
  <si>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</si>
  <si>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</si>
  <si>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</si>
  <si>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</si>
  <si>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</si>
  <si>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</si>
  <si>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</si>
  <si>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</si>
  <si>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</si>
  <si>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</si>
  <si>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</si>
  <si>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</si>
  <si>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</si>
  <si>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</si>
  <si>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</si>
  <si>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</si>
  <si>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</si>
  <si>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</si>
  <si>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</si>
  <si>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</si>
  <si>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</si>
  <si>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</si>
  <si>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</si>
  <si>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</si>
  <si>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</si>
  <si>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</si>
  <si>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</si>
  <si>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</si>
  <si>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</si>
  <si>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</si>
  <si>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</si>
  <si>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</si>
  <si>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</si>
  <si>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</si>
  <si>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</si>
  <si>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</si>
  <si>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</si>
  <si>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</si>
  <si>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</si>
  <si>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</si>
  <si>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</si>
  <si>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</si>
  <si>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</si>
  <si>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</si>
  <si>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</si>
  <si>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</si>
  <si>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</si>
  <si>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</si>
  <si>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</si>
  <si>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</si>
  <si>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</si>
  <si>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</si>
  <si>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</si>
  <si>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</si>
  <si>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</si>
  <si>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</si>
  <si>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</si>
  <si>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</si>
  <si>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</si>
  <si>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</si>
  <si>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</si>
  <si>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</si>
  <si>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</si>
  <si>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</si>
  <si>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</si>
  <si>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</si>
  <si>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</si>
  <si>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</si>
  <si>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</si>
  <si>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</si>
  <si>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</si>
  <si>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</si>
  <si>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</si>
  <si>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</si>
  <si>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</si>
  <si>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</si>
  <si>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</si>
  <si>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</si>
  <si>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</si>
  <si>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</si>
  <si>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</si>
  <si>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</si>
  <si>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</si>
  <si>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</si>
  <si>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</si>
  <si>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</si>
  <si>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</si>
  <si>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</si>
  <si>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</si>
  <si>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</si>
  <si>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</si>
  <si>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</si>
  <si>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</si>
  <si>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</si>
  <si>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</si>
  <si>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</si>
  <si>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</si>
  <si>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</si>
  <si>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</si>
  <si>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</si>
  <si>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</si>
  <si>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</si>
  <si>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</si>
  <si>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</si>
  <si>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</si>
  <si>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</si>
  <si>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</si>
  <si>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</si>
  <si>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</si>
  <si>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</si>
  <si>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</si>
  <si>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</si>
  <si>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</si>
  <si>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</si>
  <si>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</si>
  <si>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</si>
  <si>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</si>
  <si>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</si>
  <si>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</si>
  <si>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</si>
  <si>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</si>
  <si>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</si>
  <si>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</si>
  <si>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</si>
  <si>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</si>
  <si>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</si>
  <si>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</si>
  <si>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</si>
  <si>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</si>
  <si>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</si>
  <si>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</si>
  <si>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</si>
  <si>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</si>
  <si>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</si>
  <si>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</si>
  <si>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</si>
  <si>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</si>
  <si>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</si>
  <si>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</si>
  <si>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</si>
  <si>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</si>
  <si>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</si>
  <si>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</si>
  <si>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</si>
  <si>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</si>
  <si>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</si>
  <si>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</si>
  <si>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</si>
  <si>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</si>
  <si>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</si>
  <si>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</si>
  <si>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</si>
  <si>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</si>
  <si>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</si>
  <si>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</si>
  <si>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</si>
  <si>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</si>
  <si>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</si>
  <si>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</si>
  <si>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</si>
  <si>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</si>
  <si>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</si>
  <si>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</si>
  <si>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</si>
  <si>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</si>
  <si>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</si>
  <si>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</si>
  <si>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</si>
  <si>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</si>
  <si>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</si>
  <si>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</si>
  <si>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</si>
  <si>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</si>
  <si>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</si>
  <si>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</si>
  <si>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</si>
  <si>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</si>
  <si>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</si>
  <si>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</si>
  <si>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</si>
  <si>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</si>
  <si>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</si>
  <si>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</si>
  <si>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</si>
  <si>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</si>
  <si>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</si>
  <si>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</si>
  <si>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</si>
  <si>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</si>
  <si>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</si>
  <si>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</si>
  <si>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</si>
  <si>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</si>
  <si>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</si>
  <si>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</si>
  <si>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</si>
  <si>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</si>
  <si>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</si>
  <si>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</si>
  <si>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</si>
  <si>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</si>
  <si>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</si>
  <si>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</si>
  <si>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</si>
  <si>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</si>
  <si>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</si>
  <si>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</si>
  <si>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</si>
  <si>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</si>
  <si>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</si>
  <si>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</si>
  <si>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</si>
  <si>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</si>
  <si>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</si>
  <si>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</si>
  <si>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</si>
  <si>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</si>
  <si>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</si>
  <si>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</si>
  <si>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</si>
  <si>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</si>
  <si>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</si>
  <si>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</si>
  <si>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</si>
  <si>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</si>
  <si>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</si>
  <si>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</si>
  <si>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</si>
  <si>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</si>
  <si>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</si>
  <si>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</si>
  <si>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</si>
  <si>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</si>
  <si>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</si>
  <si>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</si>
  <si>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</si>
  <si>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</si>
  <si>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</si>
  <si>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</si>
  <si>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</si>
  <si>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</si>
  <si>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</si>
  <si>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</si>
  <si>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</si>
  <si>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</si>
  <si>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</si>
  <si>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</si>
  <si>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</si>
  <si>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</si>
  <si>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</si>
  <si>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</si>
  <si>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</si>
  <si>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</si>
  <si>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</si>
  <si>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</si>
  <si>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</si>
  <si>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</si>
  <si>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</si>
  <si>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</si>
  <si>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</si>
  <si>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</si>
  <si>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</si>
  <si>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</si>
  <si>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</si>
  <si>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</si>
  <si>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</si>
  <si>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</si>
  <si>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</si>
  <si>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</si>
  <si>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</si>
  <si>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</si>
  <si>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</si>
  <si>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</si>
  <si>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</si>
  <si>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</si>
  <si>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</si>
  <si>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</si>
  <si>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</si>
  <si>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</si>
  <si>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</si>
  <si>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</si>
  <si>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</si>
  <si>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</si>
  <si>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</si>
  <si>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</si>
  <si>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</si>
  <si>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</si>
  <si>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</si>
  <si>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</si>
  <si>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</si>
  <si>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</si>
  <si>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</si>
  <si>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</si>
  <si>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</si>
  <si>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</si>
  <si>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</si>
  <si>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</si>
  <si>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</si>
  <si>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</si>
  <si>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</si>
  <si>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</si>
  <si>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</si>
  <si>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</si>
  <si>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</si>
  <si>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</si>
  <si>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</si>
  <si>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</si>
  <si>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</si>
  <si>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</si>
  <si>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</si>
  <si>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</si>
  <si>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</si>
  <si>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</si>
  <si>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</si>
  <si>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</si>
  <si>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</si>
  <si>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</si>
  <si>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</si>
  <si>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</si>
  <si>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</si>
  <si>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</si>
  <si>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</si>
  <si>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</si>
  <si>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</si>
  <si>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</si>
  <si>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</si>
  <si>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</si>
  <si>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</si>
  <si>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</si>
  <si>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</si>
  <si>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</si>
  <si>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</si>
  <si>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</si>
  <si>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</si>
  <si>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</si>
  <si>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</si>
  <si>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</si>
  <si>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</si>
  <si>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</si>
  <si>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</si>
  <si>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</si>
  <si>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</si>
  <si>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</si>
  <si>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</si>
  <si>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</si>
  <si>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</si>
  <si>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</si>
  <si>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</si>
  <si>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</si>
  <si>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</si>
  <si>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</si>
  <si>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</si>
  <si>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</si>
  <si>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</si>
  <si>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</si>
  <si>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</si>
  <si>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</si>
  <si>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</si>
  <si>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</si>
  <si>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</si>
  <si>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</si>
  <si>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</si>
  <si>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</si>
  <si>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</si>
  <si>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</si>
  <si>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</si>
  <si>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</si>
  <si>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</si>
  <si>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</si>
  <si>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</si>
  <si>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</si>
  <si>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</si>
  <si>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</si>
  <si>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</si>
  <si>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</si>
  <si>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</si>
  <si>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</si>
  <si>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</si>
  <si>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</si>
  <si>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</si>
  <si>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</si>
  <si>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</si>
  <si>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</si>
  <si>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</si>
  <si>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</si>
  <si>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</si>
  <si>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</si>
  <si>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</si>
  <si>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</si>
  <si>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</si>
  <si>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</si>
  <si>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</si>
  <si>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</si>
  <si>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</si>
  <si>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</si>
  <si>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</si>
  <si>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</si>
  <si>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</si>
  <si>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</si>
  <si>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</si>
  <si>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</si>
  <si>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</si>
  <si>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</si>
  <si>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</si>
  <si>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</si>
  <si>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</si>
  <si>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</si>
  <si>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</si>
  <si>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</si>
  <si>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</si>
  <si>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</si>
  <si>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</si>
  <si>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</si>
  <si>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</si>
  <si>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</si>
  <si>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</si>
  <si>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</si>
  <si>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</si>
  <si>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</si>
  <si>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</si>
  <si>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</si>
  <si>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</si>
  <si>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</si>
  <si>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</si>
  <si>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</si>
  <si>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</si>
  <si>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</si>
  <si>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</si>
  <si>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</si>
  <si>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</si>
  <si>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</si>
  <si>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</si>
  <si>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</si>
  <si>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</si>
  <si>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</si>
  <si>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</si>
  <si>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</si>
  <si>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</si>
  <si>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</si>
  <si>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</si>
  <si>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</si>
  <si>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</si>
  <si>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</si>
  <si>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</si>
  <si>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</si>
  <si>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</si>
  <si>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</si>
  <si>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</si>
  <si>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</si>
  <si>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</si>
  <si>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</si>
  <si>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</si>
  <si>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</si>
  <si>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</si>
  <si>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</si>
  <si>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</si>
  <si>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</si>
  <si>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</si>
  <si>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</si>
  <si>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</si>
  <si>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</si>
  <si>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</si>
  <si>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</si>
  <si>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</si>
  <si>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</si>
  <si>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</si>
  <si>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</si>
  <si>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</si>
  <si>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</si>
  <si>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</si>
  <si>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</si>
  <si>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</si>
  <si>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</si>
  <si>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</si>
  <si>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</si>
  <si>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</si>
  <si>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</si>
  <si>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</si>
  <si>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</si>
  <si>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</si>
  <si>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</si>
  <si>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</si>
  <si>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</si>
  <si>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</si>
  <si>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</si>
  <si>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</si>
  <si>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</si>
  <si>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</si>
  <si>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</si>
  <si>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</si>
  <si>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</si>
  <si>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</si>
  <si>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</si>
  <si>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</si>
  <si>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</si>
  <si>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</si>
  <si>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</si>
  <si>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</si>
  <si>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</si>
  <si>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</si>
  <si>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</si>
  <si>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</si>
  <si>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</si>
  <si>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</si>
  <si>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</si>
  <si>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</si>
  <si>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</si>
  <si>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</si>
  <si>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</si>
  <si>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</si>
  <si>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</si>
  <si>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</si>
  <si>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</si>
  <si>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</si>
  <si>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</si>
  <si>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</si>
  <si>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</si>
  <si>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</si>
  <si>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</si>
  <si>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</si>
  <si>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</si>
  <si>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</si>
  <si>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</si>
  <si>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</si>
  <si>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</si>
  <si>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</si>
  <si>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</si>
  <si>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</si>
  <si>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</si>
  <si>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</si>
  <si>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</si>
  <si>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</si>
  <si>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</si>
  <si>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</si>
  <si>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</si>
  <si>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</si>
  <si>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</si>
  <si>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</si>
  <si>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</si>
  <si>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</si>
  <si>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</si>
  <si>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</si>
  <si>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</si>
  <si>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</si>
  <si>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</si>
  <si>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</si>
  <si>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</si>
  <si>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</si>
  <si>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</si>
  <si>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</si>
  <si>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</si>
  <si>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</si>
  <si>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</si>
  <si>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</si>
  <si>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</si>
  <si>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</si>
  <si>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</si>
  <si>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</si>
  <si>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</si>
  <si>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</si>
  <si>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</si>
  <si>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</si>
  <si>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</si>
  <si>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</si>
  <si>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</si>
  <si>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</si>
  <si>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</si>
  <si>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</si>
  <si>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</si>
  <si>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</si>
  <si>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</si>
  <si>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</si>
  <si>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</si>
  <si>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</si>
  <si>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</si>
  <si>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</si>
  <si>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</si>
  <si>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</si>
  <si>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</si>
  <si>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</si>
  <si>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</si>
  <si>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</si>
  <si>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</si>
  <si>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</si>
  <si>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</si>
  <si>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</si>
  <si>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</si>
  <si>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</si>
  <si>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</si>
  <si>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</si>
  <si>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</si>
  <si>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</si>
  <si>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</si>
  <si>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</si>
  <si>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</si>
  <si>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</si>
  <si>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</si>
  <si>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</si>
  <si>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</si>
  <si>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</si>
  <si>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</si>
  <si>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</si>
  <si>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</si>
  <si>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</si>
  <si>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</si>
  <si>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</si>
  <si>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</si>
  <si>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</si>
  <si>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</si>
  <si>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</si>
  <si>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</si>
  <si>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</si>
  <si>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</si>
  <si>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</si>
  <si>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</si>
  <si>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</si>
  <si>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</si>
  <si>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</si>
  <si>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</si>
  <si>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</si>
  <si>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</si>
  <si>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</si>
  <si>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</si>
  <si>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</si>
  <si>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</si>
  <si>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</si>
  <si>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</si>
  <si>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</si>
  <si>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</si>
  <si>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</si>
  <si>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</si>
  <si>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</si>
  <si>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</si>
  <si>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</si>
  <si>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</si>
  <si>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</si>
  <si>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</si>
  <si>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</si>
  <si>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</si>
  <si>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</si>
  <si>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</si>
  <si>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</si>
  <si>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</si>
  <si>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</si>
  <si>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</si>
  <si>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</si>
  <si>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</si>
  <si>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</si>
  <si>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</si>
  <si>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</si>
  <si>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</si>
  <si>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</si>
  <si>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</si>
  <si>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</si>
  <si>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</si>
  <si>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</si>
  <si>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</si>
  <si>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</si>
  <si>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</si>
  <si>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</si>
  <si>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</si>
  <si>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</si>
  <si>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</si>
  <si>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</si>
  <si>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</si>
  <si>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</si>
  <si>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</si>
  <si>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</si>
  <si>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</si>
  <si>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</si>
  <si>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</si>
  <si>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</si>
  <si>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</si>
  <si>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</si>
  <si>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</si>
  <si>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</si>
  <si>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</si>
  <si>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</si>
  <si>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</si>
  <si>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</si>
  <si>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</si>
  <si>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</si>
  <si>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</si>
  <si>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</si>
  <si>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</si>
  <si>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</si>
  <si>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</si>
  <si>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</si>
  <si>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</si>
  <si>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</si>
  <si>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</si>
  <si>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</si>
  <si>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</si>
  <si>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</si>
  <si>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</si>
  <si>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</si>
  <si>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</si>
  <si>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</si>
  <si>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</si>
  <si>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</si>
  <si>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</si>
  <si>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</si>
  <si>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</si>
  <si>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</si>
  <si>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</si>
  <si>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</si>
  <si>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</si>
  <si>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</si>
  <si>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</si>
  <si>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</si>
  <si>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</si>
  <si>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</si>
  <si>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</si>
  <si>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</si>
  <si>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</si>
  <si>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</si>
  <si>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</si>
  <si>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</si>
  <si>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</si>
  <si>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</si>
  <si>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</si>
  <si>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</si>
  <si>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</si>
  <si>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</si>
  <si>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</si>
  <si>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</si>
  <si>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</si>
  <si>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</si>
  <si>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</si>
  <si>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</si>
  <si>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</si>
  <si>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</si>
  <si>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</si>
  <si>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</si>
  <si>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</si>
  <si>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</si>
  <si>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</si>
  <si>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</si>
  <si>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</si>
  <si>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</si>
  <si>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</si>
  <si>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</si>
  <si>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</si>
  <si>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</si>
  <si>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</si>
  <si>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</si>
  <si>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</si>
  <si>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</si>
  <si>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</si>
  <si>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</si>
  <si>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</si>
  <si>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</si>
  <si>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</si>
  <si>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</si>
  <si>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</si>
  <si>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</si>
  <si>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</si>
  <si>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</si>
  <si>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</si>
  <si>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</si>
  <si>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</si>
  <si>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</si>
  <si>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</si>
  <si>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</si>
  <si>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</si>
  <si>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</si>
  <si>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</si>
  <si>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</si>
  <si>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</si>
  <si>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</si>
  <si>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</si>
  <si>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</si>
  <si>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</si>
  <si>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</si>
  <si>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</si>
  <si>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</si>
  <si>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</si>
  <si>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</si>
  <si>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</si>
  <si>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</si>
  <si>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</si>
  <si>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</si>
  <si>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</si>
  <si>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</si>
  <si>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</si>
  <si>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</si>
  <si>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</si>
  <si>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</si>
  <si>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</si>
  <si>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</si>
  <si>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</si>
  <si>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</si>
  <si>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</si>
  <si>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</si>
  <si>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</si>
  <si>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</si>
  <si>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</si>
  <si>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</si>
  <si>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</si>
  <si>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</si>
  <si>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</si>
  <si>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</si>
  <si>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</si>
  <si>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</si>
  <si>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</si>
  <si>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</si>
  <si>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</si>
  <si>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</si>
  <si>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</si>
  <si>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</si>
  <si>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</si>
  <si>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</si>
  <si>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</si>
  <si>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</si>
  <si>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</si>
  <si>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</si>
  <si>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</si>
  <si>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</si>
  <si>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</si>
  <si>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</si>
  <si>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</si>
  <si>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</si>
  <si>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</si>
  <si>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</si>
  <si>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</si>
  <si>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</si>
  <si>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</si>
  <si>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</si>
  <si>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</si>
  <si>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</si>
  <si>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</si>
  <si>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</si>
  <si>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</si>
  <si>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</si>
  <si>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</si>
  <si>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</si>
  <si>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</si>
  <si>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</si>
  <si>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</si>
  <si>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</si>
  <si>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</si>
  <si>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</si>
  <si>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</si>
  <si>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</si>
  <si>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</si>
  <si>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</si>
  <si>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</si>
  <si>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</si>
  <si>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</si>
  <si>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</si>
  <si>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</si>
  <si>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</si>
  <si>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</si>
  <si>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</si>
  <si>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</si>
  <si>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</si>
  <si>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</si>
  <si>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</si>
  <si>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</si>
  <si>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</si>
  <si>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</si>
  <si>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</si>
  <si>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</si>
  <si>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</si>
  <si>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</si>
  <si>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</si>
  <si>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</si>
  <si>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</si>
  <si>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</si>
  <si>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</si>
  <si>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</si>
  <si>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</si>
  <si>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</si>
  <si>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</si>
  <si>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</si>
  <si>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</si>
  <si>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</si>
  <si>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</si>
  <si>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</si>
  <si>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</si>
  <si>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</si>
  <si>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</si>
  <si>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</si>
  <si>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</si>
  <si>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</si>
  <si>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</si>
  <si>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</si>
  <si>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</si>
  <si>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</si>
  <si>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</si>
  <si>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</si>
  <si>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</si>
  <si>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</si>
  <si>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</si>
  <si>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</si>
  <si>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</si>
  <si>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</si>
  <si>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</si>
  <si>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</si>
  <si>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</si>
  <si>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</si>
  <si>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</si>
  <si>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</si>
  <si>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</si>
  <si>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</si>
  <si>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</si>
  <si>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</si>
  <si>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</si>
  <si>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</si>
  <si>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</si>
  <si>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</si>
  <si>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</si>
  <si>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</si>
  <si>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</si>
  <si>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</si>
  <si>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</si>
  <si>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</si>
  <si>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</si>
  <si>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</si>
  <si>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</si>
  <si>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</si>
  <si>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</si>
  <si>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</si>
  <si>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</si>
  <si>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</si>
  <si>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</si>
  <si>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</si>
  <si>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</si>
  <si>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</si>
  <si>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</si>
  <si>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</si>
  <si>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</si>
  <si>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</si>
  <si>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</si>
  <si>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</si>
  <si>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</si>
  <si>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</si>
  <si>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</si>
  <si>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</si>
  <si>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</si>
  <si>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</si>
  <si>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</si>
  <si>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</si>
  <si>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</si>
  <si>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</si>
  <si>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</si>
  <si>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</si>
  <si>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</si>
  <si>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</si>
  <si>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</si>
  <si>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</si>
  <si>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</si>
  <si>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</si>
  <si>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</si>
  <si>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</si>
  <si>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</si>
  <si>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</si>
  <si>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</si>
  <si>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</si>
  <si>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</si>
  <si>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</si>
  <si>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</si>
  <si>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</si>
  <si>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</si>
  <si>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</si>
  <si>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</si>
  <si>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</si>
  <si>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</si>
  <si>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</si>
  <si>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</si>
  <si>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</si>
  <si>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</si>
  <si>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</si>
  <si>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</si>
  <si>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</si>
  <si>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</si>
  <si>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</si>
  <si>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</si>
  <si>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</si>
  <si>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</si>
  <si>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</si>
  <si>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</si>
  <si>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</si>
  <si>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</si>
  <si>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</si>
  <si>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</si>
  <si>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</si>
  <si>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</si>
  <si>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</si>
  <si>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</si>
  <si>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</si>
  <si>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</si>
  <si>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</si>
  <si>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</si>
  <si>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</si>
  <si>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</si>
  <si>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</si>
  <si>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</si>
  <si>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</si>
  <si>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</si>
  <si>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</si>
  <si>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</si>
  <si>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</si>
  <si>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</si>
  <si>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</si>
  <si>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</si>
  <si>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</si>
  <si>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</si>
  <si>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</si>
  <si>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</si>
  <si>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</si>
  <si>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</si>
  <si>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</si>
  <si>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</si>
  <si>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</si>
  <si>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</si>
  <si>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</si>
  <si>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</si>
  <si>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</si>
  <si>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</si>
  <si>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</si>
  <si>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</si>
  <si>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</si>
  <si>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</si>
  <si>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</si>
  <si>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</si>
  <si>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</si>
  <si>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</si>
  <si>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</si>
  <si>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</si>
  <si>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</si>
  <si>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</si>
  <si>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</si>
  <si>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</si>
  <si>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</si>
  <si>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</si>
  <si>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</si>
  <si>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</si>
  <si>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</si>
  <si>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</si>
  <si>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</si>
  <si>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</si>
  <si>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</si>
  <si>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</si>
  <si>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</si>
  <si>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</si>
  <si>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</si>
  <si>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</si>
  <si>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</si>
  <si>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</si>
  <si>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</si>
  <si>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</si>
  <si>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</si>
  <si>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</si>
  <si>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</si>
  <si>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</si>
  <si>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</si>
  <si>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</si>
  <si>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</si>
  <si>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</si>
  <si>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</si>
  <si>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</si>
  <si>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</si>
  <si>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</si>
  <si>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</si>
  <si>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</si>
  <si>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</si>
  <si>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</si>
  <si>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</si>
  <si>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</si>
  <si>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</si>
  <si>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</si>
  <si>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</si>
  <si>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</si>
  <si>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</si>
  <si>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</si>
  <si>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</si>
  <si>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</si>
  <si>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</si>
  <si>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</si>
  <si>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</si>
  <si>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</si>
  <si>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</si>
  <si>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</si>
  <si>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</si>
  <si>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</si>
  <si>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</si>
  <si>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</si>
  <si>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</si>
  <si>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</si>
  <si>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</si>
  <si>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</si>
  <si>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</si>
  <si>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</si>
  <si>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</si>
  <si>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</si>
  <si>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</si>
  <si>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</si>
  <si>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</si>
  <si>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</si>
  <si>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</si>
  <si>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</si>
  <si>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</si>
  <si>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</si>
  <si>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</si>
  <si>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</si>
  <si>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</si>
  <si>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</si>
  <si>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</si>
  <si>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</si>
  <si>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</si>
  <si>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</si>
  <si>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</si>
  <si>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</si>
  <si>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</si>
  <si>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</si>
  <si>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</si>
  <si>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</si>
  <si>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</si>
  <si>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</si>
  <si>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</si>
  <si>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</si>
  <si>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</si>
  <si>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</si>
  <si>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</si>
  <si>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</si>
  <si>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</si>
  <si>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</si>
  <si>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</si>
  <si>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</si>
  <si>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</si>
  <si>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</si>
  <si>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</si>
  <si>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</si>
  <si>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</si>
  <si>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</si>
  <si>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</si>
  <si>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</si>
  <si>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</si>
  <si>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</si>
  <si>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</si>
  <si>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</si>
  <si>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</si>
  <si>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</si>
  <si>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</si>
  <si>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</si>
  <si>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</si>
  <si>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</si>
  <si>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</si>
  <si>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</si>
  <si>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</si>
  <si>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</si>
  <si>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</si>
  <si>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</si>
  <si>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</si>
  <si>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</si>
  <si>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</si>
  <si>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</si>
  <si>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</si>
  <si>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</si>
  <si>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</si>
  <si>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</si>
  <si>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</si>
  <si>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</si>
  <si>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</si>
  <si>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</si>
  <si>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</si>
  <si>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</si>
  <si>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</si>
  <si>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</si>
  <si>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</si>
  <si>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</si>
  <si>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</si>
  <si>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</si>
  <si>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</si>
  <si>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</si>
  <si>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</si>
  <si>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</si>
  <si>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</si>
  <si>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</si>
  <si>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</si>
  <si>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</si>
  <si>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</si>
  <si>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</si>
  <si>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</si>
  <si>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</si>
  <si>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</si>
  <si>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</si>
  <si>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</si>
  <si>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</si>
  <si>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</si>
  <si>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</si>
  <si>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</si>
  <si>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</si>
  <si>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</si>
  <si>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</si>
  <si>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</si>
  <si>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</si>
  <si>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</si>
  <si>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</si>
  <si>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</si>
  <si>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</si>
  <si>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</si>
  <si>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</si>
  <si>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</si>
  <si>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</si>
  <si>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</si>
  <si>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</si>
  <si>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</si>
  <si>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</si>
  <si>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</si>
  <si>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</si>
  <si>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</si>
  <si>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</si>
  <si>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</si>
  <si>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</si>
  <si>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</si>
  <si>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</si>
  <si>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</si>
  <si>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</si>
  <si>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</si>
  <si>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</si>
  <si>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</si>
  <si>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</si>
  <si>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</si>
  <si>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</si>
  <si>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</si>
  <si>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</si>
  <si>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</si>
  <si>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</si>
  <si>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</si>
  <si>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</si>
  <si>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</si>
  <si>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</si>
  <si>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</si>
  <si>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</si>
  <si>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</si>
  <si>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</si>
  <si>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</si>
  <si>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</si>
  <si>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</si>
  <si>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</si>
  <si>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</si>
  <si>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</si>
  <si>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</si>
  <si>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</si>
  <si>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</si>
  <si>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</si>
  <si>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</si>
  <si>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</si>
  <si>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</si>
  <si>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</si>
  <si>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</si>
  <si>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</si>
  <si>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</si>
  <si>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</si>
  <si>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</si>
  <si>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</si>
  <si>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</si>
  <si>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</si>
  <si>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</si>
  <si>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</si>
  <si>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</si>
  <si>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</si>
  <si>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</si>
  <si>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</si>
  <si>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</si>
  <si>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</si>
  <si>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</si>
  <si>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</si>
  <si>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</si>
  <si>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</si>
  <si>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</si>
  <si>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</si>
  <si>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</si>
  <si>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</si>
  <si>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</si>
  <si>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</si>
  <si>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</si>
  <si>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</si>
  <si>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</si>
  <si>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</si>
  <si>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</si>
  <si>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</si>
  <si>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</si>
  <si>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</si>
  <si>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</si>
  <si>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</si>
  <si>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</si>
  <si>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</si>
  <si>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</si>
  <si>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</si>
  <si>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</si>
  <si>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</si>
  <si>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</si>
  <si>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</si>
  <si>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</si>
  <si>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</si>
  <si>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</si>
  <si>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</si>
  <si>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</si>
  <si>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</si>
  <si>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</si>
  <si>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</si>
  <si>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</si>
  <si>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</si>
  <si>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</si>
  <si>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</si>
  <si>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</si>
  <si>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</si>
  <si>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</si>
  <si>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</si>
  <si>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</si>
  <si>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</si>
  <si>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</si>
  <si>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</si>
  <si>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</si>
  <si>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</si>
  <si>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</si>
  <si>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</si>
  <si>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</si>
  <si>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</si>
  <si>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</si>
  <si>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</si>
  <si>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</si>
  <si>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</si>
  <si>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</si>
  <si>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</si>
  <si>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</si>
  <si>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</si>
  <si>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</si>
  <si>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</si>
  <si>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</si>
  <si>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</si>
  <si>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</si>
  <si>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</si>
  <si>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</si>
  <si>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</si>
  <si>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</si>
  <si>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</si>
  <si>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</si>
  <si>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</si>
  <si>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</si>
  <si>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</si>
  <si>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</si>
  <si>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</si>
  <si>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</si>
  <si>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</si>
  <si>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</si>
  <si>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</si>
  <si>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</si>
  <si>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</si>
  <si>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</si>
  <si>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</si>
  <si>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</si>
  <si>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</si>
  <si>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</si>
  <si>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</si>
  <si>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</si>
  <si>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</si>
  <si>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</si>
  <si>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</si>
  <si>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</si>
  <si>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</si>
  <si>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</si>
  <si>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</si>
  <si>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</si>
  <si>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</si>
  <si>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</si>
  <si>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</si>
  <si>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</si>
  <si>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</si>
  <si>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</si>
  <si>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</si>
  <si>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</si>
  <si>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</si>
  <si>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</si>
  <si>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</si>
  <si>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</si>
  <si>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</si>
  <si>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</si>
  <si>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</si>
  <si>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</si>
  <si>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</si>
  <si>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</si>
  <si>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</si>
  <si>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</si>
  <si>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</si>
  <si>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</si>
  <si>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</si>
  <si>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</si>
  <si>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</si>
  <si>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</si>
  <si>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</si>
  <si>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</si>
  <si>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</si>
  <si>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</si>
  <si>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</si>
  <si>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</si>
  <si>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</si>
  <si>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</si>
  <si>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</si>
  <si>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</si>
  <si>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</si>
  <si>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</si>
  <si>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</si>
  <si>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</si>
  <si>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</si>
  <si>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</si>
  <si>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</si>
  <si>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</si>
  <si>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</si>
  <si>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</si>
  <si>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</si>
  <si>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</si>
  <si>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</si>
  <si>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</si>
  <si>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</si>
  <si>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</si>
  <si>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</si>
  <si>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</si>
  <si>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</si>
  <si>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</si>
  <si>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</si>
  <si>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</si>
  <si>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</si>
  <si>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</si>
  <si>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</si>
  <si>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</si>
  <si>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</si>
  <si>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</si>
  <si>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</si>
  <si>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</si>
  <si>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</si>
  <si>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</si>
  <si>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</si>
  <si>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</si>
  <si>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</si>
  <si>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</si>
  <si>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</si>
  <si>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</si>
  <si>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</si>
  <si>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</si>
  <si>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</si>
  <si>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</si>
  <si>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</si>
  <si>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</si>
  <si>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</si>
  <si>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</si>
  <si>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</si>
  <si>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</si>
  <si>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</si>
  <si>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</si>
  <si>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</si>
  <si>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</si>
  <si>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</si>
  <si>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</si>
  <si>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</si>
  <si>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</si>
  <si>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</si>
  <si>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</si>
  <si>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</si>
  <si>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</si>
  <si>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</si>
  <si>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</si>
  <si>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</si>
  <si>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</si>
  <si>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</si>
  <si>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</si>
  <si>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</si>
  <si>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</si>
  <si>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</si>
  <si>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</si>
  <si>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</si>
  <si>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</si>
  <si>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</si>
  <si>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</si>
  <si>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</si>
  <si>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</si>
  <si>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</si>
  <si>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</si>
  <si>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</si>
  <si>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</si>
  <si>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</si>
  <si>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</si>
  <si>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</si>
  <si>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</si>
  <si>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</si>
  <si>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</si>
  <si>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</si>
  <si>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</si>
  <si>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</si>
  <si>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</si>
  <si>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</si>
  <si>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</si>
  <si>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</si>
  <si>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</si>
  <si>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</si>
  <si>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</si>
  <si>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</si>
  <si>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</si>
  <si>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</si>
  <si>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</si>
  <si>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</si>
  <si>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</si>
  <si>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</si>
  <si>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</si>
  <si>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</si>
  <si>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</si>
  <si>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</si>
  <si>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</si>
  <si>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</si>
  <si>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</si>
  <si>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</si>
  <si>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</si>
  <si>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</si>
  <si>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</si>
  <si>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</si>
  <si>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</si>
  <si>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</si>
  <si>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</si>
  <si>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</si>
  <si>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</si>
  <si>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</si>
  <si>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</si>
  <si>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</si>
  <si>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</si>
  <si>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</si>
  <si>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</si>
  <si>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</si>
  <si>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</si>
  <si>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</si>
  <si>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</si>
  <si>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</si>
  <si>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</si>
  <si>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</si>
  <si>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</si>
  <si>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</si>
  <si>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</si>
  <si>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</si>
  <si>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</si>
  <si>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</si>
  <si>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</si>
  <si>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</si>
  <si>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</si>
  <si>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</si>
  <si>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</si>
  <si>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</si>
  <si>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</si>
  <si>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</si>
  <si>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</si>
  <si>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</si>
  <si>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</si>
  <si>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</si>
  <si>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</si>
  <si>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</si>
  <si>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</si>
  <si>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</si>
  <si>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</si>
  <si>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</si>
  <si>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</si>
  <si>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</si>
  <si>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</si>
  <si>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</si>
  <si>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</si>
  <si>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</si>
  <si>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</si>
  <si>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</si>
  <si>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</si>
  <si>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</si>
  <si>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</si>
  <si>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</si>
  <si>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</si>
  <si>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</si>
  <si>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</si>
  <si>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</si>
  <si>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</si>
  <si>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</si>
  <si>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</si>
  <si>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</si>
  <si>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</si>
  <si>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</si>
  <si>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</si>
  <si>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</si>
  <si>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</si>
  <si>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</si>
  <si>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</si>
  <si>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</si>
  <si>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</si>
  <si>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</si>
  <si>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</si>
  <si>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</si>
  <si>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</si>
  <si>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</si>
  <si>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</si>
  <si>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</si>
  <si>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</si>
  <si>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</si>
  <si>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</si>
  <si>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</si>
  <si>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</si>
  <si>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</si>
  <si>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</si>
  <si>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</si>
  <si>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</si>
  <si>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</si>
  <si>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</si>
  <si>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</si>
  <si>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</si>
  <si>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</si>
  <si>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</si>
  <si>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</si>
  <si>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</si>
  <si>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</si>
  <si>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</si>
  <si>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</si>
  <si>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</si>
  <si>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</si>
  <si>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</si>
  <si>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</si>
  <si>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</si>
  <si>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</si>
  <si>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</si>
  <si>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</si>
  <si>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</si>
  <si>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</si>
  <si>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</si>
  <si>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</si>
  <si>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</si>
  <si>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</si>
  <si>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</si>
  <si>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</si>
  <si>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</si>
  <si>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</si>
  <si>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</si>
  <si>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</si>
  <si>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</si>
  <si>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</si>
  <si>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</si>
  <si>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</si>
  <si>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</si>
  <si>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</si>
  <si>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</si>
  <si>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</si>
  <si>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</si>
  <si>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</si>
  <si>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</si>
  <si>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</si>
  <si>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</si>
  <si>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</si>
  <si>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</si>
  <si>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</si>
  <si>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</si>
  <si>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</si>
  <si>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</si>
  <si>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</si>
  <si>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</si>
  <si>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</si>
  <si>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</si>
  <si>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</si>
  <si>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</si>
  <si>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</si>
  <si>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</si>
  <si>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</si>
  <si>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</si>
  <si>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</si>
  <si>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</si>
  <si>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</si>
  <si>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</si>
  <si>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</si>
  <si>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</si>
  <si>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</si>
  <si>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</si>
  <si>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</si>
  <si>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</si>
  <si>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</si>
  <si>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</si>
  <si>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</si>
  <si>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</si>
  <si>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</si>
  <si>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</si>
  <si>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</si>
  <si>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</si>
  <si>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</si>
  <si>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</si>
  <si>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</si>
  <si>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</si>
  <si>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</si>
  <si>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</si>
  <si>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</si>
  <si>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</si>
  <si>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</si>
  <si>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</si>
  <si>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</si>
  <si>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</si>
  <si>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</si>
  <si>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</si>
  <si>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</si>
  <si>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</si>
  <si>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</si>
  <si>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</si>
  <si>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</si>
  <si>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</si>
  <si>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</si>
  <si>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</si>
  <si>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</si>
  <si>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</si>
  <si>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</si>
  <si>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</si>
  <si>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</si>
  <si>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</si>
  <si>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</si>
  <si>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</si>
  <si>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</si>
  <si>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</si>
  <si>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</si>
  <si>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</si>
  <si>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</si>
  <si>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</si>
  <si>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</si>
  <si>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</si>
  <si>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</si>
  <si>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</si>
  <si>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</si>
  <si>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</si>
  <si>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</si>
  <si>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</si>
  <si>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</si>
  <si>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</si>
  <si>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</si>
  <si>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</si>
  <si>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</si>
  <si>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</si>
  <si>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</si>
  <si>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</si>
  <si>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</si>
  <si>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</si>
  <si>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</si>
  <si>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</si>
  <si>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</si>
  <si>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</si>
  <si>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</si>
  <si>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</si>
  <si>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</si>
  <si>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</si>
  <si>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</si>
  <si>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</si>
  <si>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</si>
  <si>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</si>
  <si>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</si>
  <si>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</si>
  <si>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</si>
  <si>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</si>
  <si>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</si>
  <si>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</si>
  <si>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</si>
  <si>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</si>
  <si>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</si>
  <si>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</si>
  <si>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</si>
  <si>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</si>
  <si>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</si>
  <si>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</si>
  <si>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</si>
  <si>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</si>
  <si>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</si>
  <si>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</si>
  <si>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</si>
  <si>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</si>
  <si>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</si>
  <si>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</si>
  <si>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</si>
  <si>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</si>
  <si>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</si>
  <si>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</si>
  <si>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</si>
  <si>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</si>
  <si>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</si>
  <si>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</si>
  <si>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</si>
  <si>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</si>
  <si>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</si>
  <si>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</si>
  <si>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</si>
  <si>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</si>
  <si>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</si>
  <si>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</si>
  <si>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</si>
  <si>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</si>
  <si>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</si>
  <si>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</si>
  <si>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</si>
  <si>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</si>
  <si>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</si>
  <si>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</si>
  <si>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</si>
  <si>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</si>
  <si>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</si>
  <si>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</si>
  <si>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</si>
  <si>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</si>
  <si>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</si>
  <si>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</si>
  <si>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</si>
  <si>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</si>
  <si>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</si>
  <si>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</si>
  <si>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</si>
  <si>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</si>
  <si>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</si>
  <si>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</si>
  <si>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</si>
  <si>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</si>
  <si>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</si>
  <si>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</si>
  <si>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</si>
  <si>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</si>
  <si>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</si>
  <si>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</si>
  <si>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</si>
  <si>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</si>
  <si>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</si>
  <si>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</si>
  <si>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</si>
  <si>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</si>
  <si>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</si>
  <si>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</si>
  <si>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</si>
  <si>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</si>
  <si>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</si>
  <si>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</si>
  <si>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</si>
  <si>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</si>
  <si>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</si>
  <si>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</si>
  <si>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</si>
  <si>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</si>
  <si>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</si>
  <si>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</si>
  <si>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</si>
  <si>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</si>
  <si>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</si>
  <si>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</si>
  <si>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</si>
  <si>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</si>
  <si>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</si>
  <si>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</si>
  <si>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</si>
  <si>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</si>
  <si>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</si>
  <si>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</si>
  <si>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</si>
  <si>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</si>
  <si>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</si>
  <si>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</si>
  <si>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</si>
  <si>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</si>
  <si>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</si>
  <si>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</si>
  <si>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</si>
  <si>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</si>
  <si>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</si>
  <si>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</si>
  <si>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</si>
  <si>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</si>
  <si>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</si>
  <si>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</si>
  <si>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</si>
  <si>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</si>
  <si>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</si>
  <si>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</si>
  <si>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</si>
  <si>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</si>
  <si>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</si>
  <si>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</si>
  <si>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</si>
  <si>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</si>
  <si>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</si>
  <si>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</si>
  <si>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</si>
  <si>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</si>
  <si>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</si>
  <si>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</si>
  <si>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</si>
  <si>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</si>
  <si>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</si>
  <si>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</si>
  <si>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</si>
  <si>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</si>
  <si>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</si>
  <si>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</si>
  <si>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</si>
  <si>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</si>
  <si>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</si>
  <si>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</si>
  <si>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</si>
  <si>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</si>
  <si>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</si>
  <si>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</si>
  <si>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</si>
  <si>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</si>
  <si>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</si>
  <si>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</si>
  <si>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</si>
  <si>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</si>
  <si>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</si>
  <si>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</si>
  <si>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</si>
  <si>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</si>
  <si>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</si>
  <si>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</si>
  <si>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</si>
  <si>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</si>
  <si>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</si>
  <si>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</si>
  <si>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</si>
  <si>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</si>
  <si>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</si>
  <si>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</si>
  <si>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</si>
  <si>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</si>
  <si>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</si>
  <si>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</si>
  <si>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</si>
  <si>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</si>
  <si>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</si>
  <si>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</si>
  <si>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</si>
  <si>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</si>
  <si>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</si>
  <si>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</si>
  <si>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</si>
  <si>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</si>
  <si>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</si>
  <si>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</si>
  <si>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</si>
  <si>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</si>
  <si>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</si>
  <si>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</si>
  <si>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</si>
  <si>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</si>
  <si>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</si>
  <si>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</si>
  <si>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</si>
  <si>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</si>
  <si>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</si>
  <si>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</si>
  <si>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</si>
  <si>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</si>
  <si>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</si>
  <si>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</si>
  <si>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</si>
  <si>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</si>
  <si>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</si>
  <si>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</si>
  <si>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</si>
  <si>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</si>
  <si>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</si>
  <si>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</si>
  <si>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</si>
  <si>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</si>
  <si>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</si>
  <si>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</si>
  <si>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</si>
  <si>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</si>
  <si>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</si>
  <si>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</si>
  <si>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</si>
  <si>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</si>
  <si>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</si>
  <si>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</si>
  <si>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</si>
  <si>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</si>
  <si>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</si>
  <si>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</si>
  <si>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</si>
  <si>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</si>
  <si>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</si>
  <si>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</si>
  <si>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</si>
  <si>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</si>
  <si>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</si>
  <si>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</si>
  <si>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</si>
  <si>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</si>
  <si>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</si>
  <si>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</si>
  <si>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</si>
  <si>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</si>
  <si>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</si>
  <si>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</si>
  <si>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</si>
  <si>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</si>
  <si>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</si>
  <si>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</si>
  <si>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</si>
  <si>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</si>
  <si>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</si>
  <si>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</si>
  <si>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</si>
  <si>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</si>
  <si>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</si>
  <si>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</si>
  <si>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</si>
  <si>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</si>
  <si>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</si>
  <si>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</si>
  <si>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</si>
  <si>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</si>
  <si>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</si>
  <si>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</si>
  <si>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</si>
  <si>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</si>
  <si>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</si>
  <si>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</si>
  <si>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</si>
  <si>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</si>
  <si>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</si>
  <si>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</si>
  <si>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</si>
  <si>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</si>
  <si>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</si>
  <si>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</si>
  <si>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</si>
  <si>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</si>
  <si>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</si>
  <si>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</si>
  <si>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</si>
  <si>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</si>
  <si>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</si>
  <si>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</si>
  <si>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</si>
  <si>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</si>
  <si>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</si>
  <si>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</si>
  <si>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</si>
  <si>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</si>
  <si>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</si>
  <si>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</si>
  <si>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</si>
  <si>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</si>
  <si>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</si>
  <si>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</si>
  <si>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</si>
  <si>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</si>
  <si>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</si>
  <si>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</si>
  <si>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</si>
  <si>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</si>
  <si>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</si>
  <si>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</si>
  <si>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</si>
  <si>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</si>
  <si>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</si>
  <si>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</si>
  <si>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</si>
  <si>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</si>
  <si>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</si>
  <si>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</si>
  <si>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</si>
  <si>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</si>
  <si>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</si>
  <si>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</si>
  <si>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</si>
  <si>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</si>
  <si>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</si>
  <si>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</si>
  <si>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</si>
  <si>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</si>
  <si>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</si>
  <si>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</si>
  <si>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</si>
  <si>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</si>
  <si>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</si>
  <si>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</si>
  <si>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</si>
  <si>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</si>
  <si>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</si>
  <si>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</si>
  <si>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</si>
  <si>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</si>
  <si>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</si>
  <si>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</si>
  <si>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</si>
  <si>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</si>
  <si>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</si>
  <si>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</si>
  <si>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</si>
  <si>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</si>
  <si>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</si>
  <si>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</si>
  <si>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</si>
  <si>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</si>
  <si>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</si>
  <si>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</si>
  <si>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</si>
  <si>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</si>
  <si>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</si>
  <si>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</si>
  <si>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</si>
  <si>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</si>
  <si>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</si>
  <si>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</si>
  <si>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</si>
  <si>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</si>
  <si>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</si>
  <si>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</si>
  <si>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</si>
  <si>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</si>
  <si>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</si>
  <si>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</si>
  <si>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</si>
  <si>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</si>
  <si>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</si>
  <si>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</si>
  <si>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</si>
  <si>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</si>
  <si>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</si>
  <si>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</si>
  <si>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</si>
  <si>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</si>
  <si>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</si>
  <si>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</si>
  <si>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</si>
  <si>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</si>
  <si>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</si>
  <si>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</si>
  <si>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</si>
  <si>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</si>
  <si>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</si>
  <si>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</si>
  <si>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</si>
  <si>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</si>
  <si>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</si>
  <si>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</si>
  <si>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</si>
  <si>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</si>
  <si>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</si>
  <si>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</si>
  <si>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</si>
  <si>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</si>
  <si>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</si>
  <si>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</si>
  <si>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</si>
  <si>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</si>
  <si>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</si>
  <si>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</si>
  <si>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</si>
  <si>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</si>
  <si>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</si>
  <si>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</si>
  <si>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</si>
  <si>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</si>
  <si>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</si>
  <si>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</si>
  <si>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</si>
  <si>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</si>
  <si>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</si>
  <si>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</si>
  <si>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</si>
  <si>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</si>
  <si>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</si>
  <si>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</si>
  <si>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</si>
  <si>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</si>
  <si>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</si>
  <si>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</si>
  <si>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</si>
  <si>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</si>
  <si>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</si>
  <si>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</si>
  <si>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</si>
  <si>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</si>
  <si>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</si>
  <si>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</si>
  <si>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</si>
  <si>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</si>
  <si>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</si>
  <si>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</si>
  <si>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</si>
  <si>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</si>
  <si>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</si>
  <si>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</si>
  <si>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</si>
  <si>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</si>
  <si>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</si>
  <si>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</si>
  <si>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</si>
  <si>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</si>
  <si>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</si>
  <si>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</si>
  <si>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</si>
  <si>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</si>
  <si>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</si>
  <si>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</si>
  <si>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</si>
  <si>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</si>
  <si>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</si>
  <si>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</si>
  <si>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</si>
  <si>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</si>
  <si>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</si>
  <si>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</si>
  <si>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</si>
  <si>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</si>
  <si>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</si>
  <si>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</si>
  <si>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</si>
  <si>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</si>
  <si>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</si>
  <si>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</si>
  <si>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</si>
  <si>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</si>
  <si>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</si>
  <si>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</si>
  <si>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</si>
  <si>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</si>
  <si>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</si>
  <si>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</si>
  <si>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</si>
  <si>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</si>
  <si>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</si>
  <si>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</si>
  <si>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</si>
  <si>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</si>
  <si>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</si>
  <si>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</si>
  <si>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</si>
  <si>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</si>
  <si>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</si>
  <si>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</si>
  <si>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</si>
  <si>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</si>
  <si>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</si>
  <si>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</si>
  <si>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</si>
  <si>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</si>
  <si>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</si>
  <si>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</si>
  <si>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</si>
  <si>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</si>
  <si>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</si>
  <si>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</si>
  <si>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</si>
  <si>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</si>
  <si>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</si>
  <si>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</si>
  <si>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</si>
  <si>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</si>
  <si>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</si>
  <si>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</si>
  <si>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</si>
  <si>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</si>
  <si>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</si>
  <si>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</si>
  <si>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</si>
  <si>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</si>
  <si>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</si>
  <si>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</si>
  <si>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</si>
  <si>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</si>
  <si>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</si>
  <si>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</si>
  <si>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</si>
  <si>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</si>
  <si>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</si>
  <si>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</si>
  <si>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</si>
  <si>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</si>
  <si>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</si>
  <si>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</si>
  <si>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</si>
  <si>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</si>
  <si>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</si>
  <si>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</si>
  <si>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</si>
  <si>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</si>
  <si>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</si>
  <si>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</si>
  <si>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</si>
  <si>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</si>
  <si>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</si>
  <si>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</si>
  <si>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</si>
  <si>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</si>
  <si>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</si>
  <si>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</si>
  <si>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</si>
  <si>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</si>
  <si>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</si>
  <si>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</si>
  <si>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</si>
  <si>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</si>
  <si>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</si>
  <si>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</si>
  <si>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</si>
  <si>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</si>
  <si>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</si>
  <si>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</si>
  <si>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</si>
  <si>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</si>
  <si>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</si>
  <si>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</si>
  <si>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</si>
  <si>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</si>
  <si>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</si>
  <si>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</si>
  <si>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</si>
  <si>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</si>
  <si>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</si>
  <si>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</si>
  <si>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</si>
  <si>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</si>
  <si>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</si>
  <si>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</si>
  <si>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</si>
  <si>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</si>
  <si>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</si>
  <si>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</si>
  <si>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</si>
  <si>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</si>
  <si>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</si>
  <si>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</si>
  <si>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</si>
  <si>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</si>
  <si>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</si>
  <si>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</si>
  <si>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</si>
  <si>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</si>
  <si>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</si>
  <si>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</si>
  <si>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</si>
  <si>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</si>
  <si>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</si>
  <si>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</si>
  <si>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</si>
  <si>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</si>
  <si>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</si>
  <si>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</si>
  <si>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</si>
  <si>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</si>
  <si>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</si>
  <si>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</si>
  <si>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</si>
  <si>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</si>
  <si>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</si>
  <si>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</si>
  <si>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</si>
  <si>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</si>
  <si>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</si>
  <si>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</si>
  <si>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</si>
  <si>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</si>
  <si>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</si>
  <si>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</si>
  <si>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</si>
  <si>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</si>
  <si>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</si>
  <si>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</si>
  <si>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</si>
  <si>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</si>
  <si>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</si>
  <si>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</si>
  <si>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</si>
  <si>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</si>
  <si>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</si>
  <si>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</si>
  <si>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</si>
  <si>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</si>
  <si>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</si>
  <si>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</si>
  <si>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</si>
  <si>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</si>
  <si>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</si>
  <si>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</si>
  <si>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</si>
  <si>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</si>
  <si>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</si>
  <si>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</si>
  <si>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</si>
  <si>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</si>
  <si>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</si>
  <si>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</si>
  <si>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</si>
  <si>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</si>
  <si>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</si>
  <si>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</si>
  <si>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</si>
  <si>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</si>
  <si>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</si>
  <si>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</si>
  <si>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</si>
  <si>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</si>
  <si>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</si>
  <si>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</si>
  <si>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</si>
  <si>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</si>
  <si>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</si>
  <si>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</si>
  <si>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</si>
  <si>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</si>
  <si>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</si>
  <si>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</si>
  <si>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</si>
  <si>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</si>
  <si>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</si>
  <si>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</si>
  <si>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</si>
  <si>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</si>
  <si>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</si>
  <si>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</si>
  <si>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</si>
  <si>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</si>
  <si>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</si>
  <si>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</si>
  <si>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</si>
  <si>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</si>
  <si>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</si>
  <si>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</si>
  <si>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</si>
  <si>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</si>
  <si>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</si>
  <si>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</si>
  <si>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</si>
  <si>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</si>
  <si>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</si>
  <si>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</si>
  <si>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</si>
  <si>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</si>
  <si>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</si>
  <si>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</si>
  <si>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</si>
  <si>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</si>
  <si>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</si>
  <si>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</si>
  <si>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</si>
  <si>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</si>
  <si>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</si>
  <si>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</si>
  <si>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</si>
  <si>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</si>
  <si>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</si>
  <si>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</si>
  <si>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</si>
  <si>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</si>
  <si>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</si>
  <si>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</si>
  <si>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</si>
  <si>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</si>
  <si>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</si>
  <si>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</si>
  <si>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</si>
  <si>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</si>
  <si>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</si>
  <si>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</si>
  <si>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</si>
  <si>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</si>
  <si>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</si>
  <si>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</si>
  <si>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</si>
  <si>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</si>
  <si>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</si>
  <si>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</si>
  <si>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</si>
  <si>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</si>
  <si>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</si>
  <si>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</si>
  <si>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</si>
  <si>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</si>
  <si>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</si>
  <si>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</si>
  <si>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</si>
  <si>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</si>
  <si>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</si>
  <si>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</si>
  <si>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</si>
  <si>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</si>
  <si>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</si>
  <si>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</si>
  <si>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</si>
  <si>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</si>
  <si>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</si>
  <si>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</si>
  <si>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</si>
  <si>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</si>
  <si>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</si>
  <si>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</si>
  <si>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</si>
  <si>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</si>
  <si>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</si>
  <si>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</si>
  <si>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</si>
  <si>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</si>
  <si>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</si>
  <si>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</si>
  <si>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</si>
  <si>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</si>
  <si>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</si>
  <si>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</si>
  <si>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</si>
  <si>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</si>
  <si>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</si>
  <si>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</si>
  <si>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</si>
  <si>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</si>
  <si>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</si>
  <si>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</si>
  <si>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</si>
  <si>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</si>
  <si>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</si>
  <si>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</si>
  <si>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</si>
  <si>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</si>
  <si>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</si>
  <si>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</si>
  <si>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</si>
  <si>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</si>
  <si>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</si>
  <si>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</si>
  <si>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</si>
  <si>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</si>
  <si>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</si>
  <si>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</si>
  <si>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</si>
  <si>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</si>
  <si>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</si>
  <si>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</si>
  <si>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</si>
  <si>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</si>
  <si>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</si>
  <si>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</si>
  <si>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</si>
  <si>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</si>
  <si>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</si>
  <si>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</si>
  <si>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</si>
  <si>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</si>
  <si>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</si>
  <si>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</si>
  <si>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</si>
  <si>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</si>
  <si>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</si>
  <si>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</si>
  <si>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</si>
  <si>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</si>
  <si>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</si>
  <si>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</si>
  <si>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</si>
  <si>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</si>
  <si>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</si>
  <si>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</si>
  <si>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</si>
  <si>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</si>
  <si>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</si>
  <si>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</si>
  <si>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</si>
  <si>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</si>
  <si>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</si>
  <si>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</si>
  <si>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</si>
  <si>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</si>
  <si>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</si>
  <si>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</si>
  <si>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</si>
  <si>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</si>
  <si>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</si>
  <si>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</si>
  <si>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</si>
  <si>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</si>
  <si>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</si>
  <si>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</si>
  <si>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</si>
  <si>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</si>
  <si>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</si>
  <si>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</si>
  <si>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</si>
  <si>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</si>
  <si>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</si>
  <si>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</si>
  <si>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</si>
  <si>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</si>
  <si>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</si>
  <si>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</si>
  <si>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</si>
  <si>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</si>
  <si>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</si>
  <si>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</si>
  <si>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</si>
  <si>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</si>
  <si>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</si>
  <si>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</si>
  <si>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</si>
  <si>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</si>
  <si>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</si>
  <si>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</si>
  <si>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</si>
  <si>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</si>
  <si>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</si>
  <si>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</si>
  <si>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</si>
  <si>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</si>
  <si>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</si>
  <si>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</si>
  <si>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</si>
  <si>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</si>
  <si>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</si>
  <si>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</si>
  <si>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</si>
  <si>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</si>
  <si>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</si>
  <si>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</si>
  <si>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</si>
  <si>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</si>
  <si>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</si>
  <si>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</si>
  <si>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</si>
  <si>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</si>
  <si>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</si>
  <si>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</si>
  <si>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</si>
  <si>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</si>
  <si>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</si>
  <si>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</si>
  <si>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</si>
  <si>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</si>
  <si>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</si>
  <si>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</si>
  <si>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</si>
  <si>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</si>
  <si>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</si>
  <si>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</si>
  <si>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</si>
  <si>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</si>
  <si>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</si>
  <si>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</si>
  <si>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</si>
  <si>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</si>
  <si>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</si>
  <si>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</si>
  <si>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</si>
  <si>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</si>
  <si>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</si>
  <si>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</si>
  <si>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</si>
  <si>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</si>
  <si>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</si>
  <si>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</si>
  <si>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</si>
  <si>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</si>
  <si>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</si>
  <si>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</si>
  <si>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</si>
  <si>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</si>
  <si>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</si>
  <si>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</si>
  <si>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</si>
  <si>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</si>
  <si>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</si>
  <si>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</si>
  <si>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</si>
  <si>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</si>
  <si>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</si>
  <si>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</si>
  <si>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</si>
  <si>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</si>
  <si>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</si>
  <si>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</si>
  <si>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</si>
  <si>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</si>
  <si>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</si>
  <si>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</si>
  <si>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</si>
  <si>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</si>
  <si>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</si>
  <si>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</si>
  <si>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</si>
  <si>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</si>
  <si>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</si>
  <si>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</si>
  <si>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</si>
  <si>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</si>
  <si>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</si>
  <si>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</si>
  <si>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</si>
  <si>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</si>
  <si>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</si>
  <si>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</si>
  <si>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</si>
  <si>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</si>
  <si>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</si>
  <si>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</si>
  <si>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</si>
  <si>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</si>
  <si>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</si>
  <si>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</si>
  <si>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</si>
  <si>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</si>
  <si>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</si>
  <si>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</si>
  <si>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</si>
  <si>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</si>
  <si>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</si>
  <si>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</si>
  <si>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</si>
  <si>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</si>
  <si>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</si>
  <si>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</si>
  <si>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</si>
  <si>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</si>
  <si>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</si>
  <si>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</si>
  <si>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</si>
  <si>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</si>
  <si>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</si>
  <si>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</si>
  <si>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</si>
  <si>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</si>
  <si>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</si>
  <si>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</si>
  <si>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</si>
  <si>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</si>
  <si>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</si>
  <si>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</si>
  <si>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</si>
  <si>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</si>
  <si>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</si>
  <si>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</si>
  <si>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</si>
  <si>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</si>
  <si>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</si>
  <si>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</si>
  <si>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</si>
  <si>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</si>
  <si>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</si>
  <si>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</si>
  <si>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</si>
  <si>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</si>
  <si>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</si>
  <si>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</si>
  <si>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</si>
  <si>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</si>
  <si>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</si>
  <si>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</si>
  <si>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</si>
  <si>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</si>
  <si>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</si>
  <si>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</si>
  <si>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</si>
  <si>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</si>
  <si>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</si>
  <si>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</si>
  <si>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</si>
  <si>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</si>
  <si>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</si>
  <si>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</si>
  <si>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</si>
  <si>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</si>
  <si>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</si>
  <si>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</si>
  <si>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</si>
  <si>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</si>
  <si>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</si>
  <si>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</si>
  <si>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</si>
  <si>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</si>
  <si>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</si>
  <si>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</si>
  <si>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</si>
  <si>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</si>
  <si>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</si>
  <si>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</si>
  <si>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</si>
  <si>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</si>
  <si>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</si>
  <si>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</si>
  <si>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</si>
  <si>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</si>
  <si>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</si>
  <si>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</si>
  <si>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</si>
  <si>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</si>
  <si>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</si>
  <si>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</si>
  <si>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</si>
  <si>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</si>
  <si>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</si>
  <si>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</si>
  <si>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</si>
  <si>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</si>
  <si>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</si>
  <si>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</si>
  <si>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</si>
  <si>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</si>
  <si>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</si>
  <si>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</si>
  <si>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</si>
  <si>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</si>
  <si>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</si>
  <si>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</si>
  <si>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</si>
  <si>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</si>
  <si>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</si>
  <si>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</si>
  <si>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</si>
  <si>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</si>
  <si>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</si>
  <si>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</si>
  <si>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</si>
  <si>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</si>
  <si>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</si>
  <si>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</si>
  <si>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</si>
  <si>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</si>
  <si>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</si>
  <si>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</si>
  <si>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</si>
  <si>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</si>
  <si>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</si>
  <si>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</si>
  <si>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</si>
  <si>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</si>
  <si>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</si>
  <si>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</si>
  <si>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</si>
  <si>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</si>
  <si>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</si>
  <si>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</si>
  <si>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</si>
  <si>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</si>
  <si>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</si>
  <si>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</si>
  <si>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</si>
  <si>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</si>
  <si>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</si>
  <si>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</si>
  <si>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</si>
  <si>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</si>
  <si>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</si>
  <si>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</si>
  <si>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</si>
  <si>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</si>
  <si>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</si>
  <si>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</si>
  <si>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</si>
  <si>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</si>
  <si>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</si>
  <si>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</si>
  <si>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</si>
  <si>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</si>
  <si>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</si>
  <si>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</si>
  <si>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</si>
  <si>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</si>
  <si>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</si>
  <si>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</si>
  <si>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</si>
  <si>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</si>
  <si>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</si>
  <si>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</si>
  <si>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</si>
  <si>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</si>
  <si>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</si>
  <si>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</si>
  <si>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</si>
  <si>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</si>
  <si>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</si>
  <si>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</si>
  <si>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</si>
  <si>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</si>
  <si>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</si>
  <si>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</si>
  <si>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</si>
  <si>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</si>
  <si>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</si>
  <si>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</si>
  <si>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</si>
  <si>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</si>
  <si>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</si>
  <si>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</si>
  <si>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</si>
  <si>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</si>
  <si>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</si>
  <si>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</si>
  <si>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</si>
  <si>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</si>
  <si>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</si>
  <si>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</si>
  <si>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</si>
  <si>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</si>
  <si>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</si>
  <si>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</si>
  <si>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</si>
  <si>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</si>
  <si>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</si>
  <si>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</si>
  <si>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</si>
  <si>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</si>
  <si>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</si>
  <si>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</si>
  <si>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</si>
  <si>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</si>
  <si>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</si>
  <si>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</si>
  <si>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</si>
  <si>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</si>
  <si>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</si>
  <si>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</si>
  <si>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</si>
  <si>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</si>
  <si>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</si>
  <si>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</si>
  <si>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</si>
  <si>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</si>
  <si>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</si>
  <si>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</si>
  <si>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</si>
  <si>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</si>
  <si>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</si>
  <si>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</si>
  <si>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</si>
  <si>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</si>
  <si>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</si>
  <si>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</si>
  <si>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</si>
  <si>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</si>
  <si>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</si>
  <si>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</si>
  <si>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</si>
  <si>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</si>
  <si>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</si>
  <si>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</si>
  <si>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</si>
  <si>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</si>
  <si>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</si>
  <si>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</si>
  <si>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</si>
  <si>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</si>
  <si>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</si>
  <si>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</si>
  <si>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</si>
  <si>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</si>
  <si>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</si>
  <si>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</si>
  <si>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</si>
  <si>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</si>
  <si>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</si>
  <si>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</si>
  <si>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</si>
  <si>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</si>
  <si>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</si>
  <si>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</si>
  <si>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</si>
  <si>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</si>
  <si>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</si>
  <si>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</si>
  <si>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</si>
  <si>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</si>
  <si>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</si>
  <si>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</si>
  <si>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</si>
  <si>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</si>
  <si>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</si>
  <si>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</si>
  <si>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</si>
  <si>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</si>
  <si>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</si>
  <si>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</si>
  <si>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</si>
  <si>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</si>
  <si>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</si>
  <si>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</si>
  <si>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</si>
  <si>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</si>
  <si>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</si>
  <si>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</si>
  <si>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</si>
  <si>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</si>
  <si>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</si>
  <si>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</si>
  <si>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</si>
  <si>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</si>
  <si>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</si>
  <si>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</si>
  <si>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</si>
  <si>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</si>
  <si>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</si>
  <si>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</si>
  <si>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</si>
  <si>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</si>
  <si>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</si>
  <si>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</si>
  <si>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</si>
  <si>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</si>
  <si>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</si>
  <si>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</si>
  <si>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</si>
  <si>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</si>
  <si>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</si>
  <si>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</si>
  <si>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</si>
  <si>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</si>
  <si>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</si>
  <si>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</si>
  <si>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</si>
  <si>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</si>
  <si>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</si>
  <si>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</si>
  <si>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</si>
  <si>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</si>
  <si>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</si>
  <si>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</si>
  <si>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</si>
  <si>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</si>
  <si>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</si>
  <si>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</si>
  <si>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</si>
  <si>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</si>
  <si>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</si>
  <si>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</si>
  <si>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</si>
  <si>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</si>
  <si>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</si>
  <si>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</si>
  <si>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</si>
  <si>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</si>
  <si>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</si>
  <si>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</si>
  <si>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</si>
  <si>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</si>
  <si>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</si>
  <si>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</si>
  <si>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</si>
  <si>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</si>
  <si>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</si>
  <si>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</si>
  <si>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</si>
  <si>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</si>
  <si>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</si>
  <si>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</si>
  <si>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</si>
  <si>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</si>
  <si>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</si>
  <si>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</si>
  <si>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</si>
  <si>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</si>
  <si>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</si>
  <si>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</si>
  <si>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</si>
  <si>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</si>
  <si>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</si>
  <si>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</si>
  <si>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</si>
  <si>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</si>
  <si>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</si>
  <si>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</si>
  <si>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</si>
  <si>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</si>
  <si>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</si>
  <si>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</si>
  <si>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</si>
  <si>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</si>
  <si>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</si>
  <si>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</si>
  <si>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</si>
  <si>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</si>
  <si>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</si>
  <si>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</si>
  <si>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</si>
  <si>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</si>
  <si>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</si>
  <si>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</si>
  <si>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</si>
  <si>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</si>
  <si>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</si>
  <si>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</si>
  <si>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</si>
  <si>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</si>
  <si>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</si>
  <si>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</si>
  <si>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</si>
  <si>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</si>
  <si>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</si>
  <si>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</si>
  <si>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</si>
  <si>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</si>
  <si>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</si>
  <si>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</si>
  <si>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</si>
  <si>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</si>
  <si>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</si>
  <si>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</si>
  <si>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</si>
  <si>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</si>
  <si>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</si>
  <si>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</si>
  <si>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</si>
  <si>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</si>
  <si>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</si>
  <si>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</si>
  <si>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</si>
  <si>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</si>
  <si>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</si>
  <si>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</si>
  <si>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</si>
  <si>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</si>
  <si>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</si>
  <si>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</si>
  <si>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</si>
  <si>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</si>
  <si>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</si>
  <si>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</si>
  <si>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</si>
  <si>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</si>
  <si>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</si>
  <si>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</si>
  <si>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</si>
  <si>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</si>
  <si>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</si>
  <si>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</si>
  <si>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</si>
  <si>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</si>
  <si>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</si>
  <si>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</si>
  <si>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</si>
  <si>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</si>
  <si>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</si>
  <si>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</si>
  <si>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</si>
  <si>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</si>
  <si>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</si>
  <si>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</si>
  <si>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</si>
  <si>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</si>
  <si>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</si>
  <si>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</si>
  <si>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</si>
  <si>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</si>
  <si>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</si>
  <si>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</si>
  <si>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</si>
  <si>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</si>
  <si>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</si>
  <si>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</si>
  <si>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</si>
  <si>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</si>
  <si>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</si>
  <si>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</si>
  <si>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</si>
  <si>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</si>
  <si>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</si>
  <si>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</si>
  <si>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</si>
  <si>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</si>
  <si>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</si>
  <si>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</si>
  <si>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</si>
  <si>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</si>
  <si>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</si>
  <si>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</si>
  <si>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</si>
  <si>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</si>
  <si>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</si>
  <si>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</si>
  <si>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</si>
  <si>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</si>
  <si>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</si>
  <si>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</si>
  <si>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</si>
  <si>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</si>
  <si>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</si>
  <si>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</si>
  <si>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</si>
  <si>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</si>
  <si>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</si>
  <si>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</si>
  <si>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</si>
  <si>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</si>
  <si>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</si>
  <si>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</si>
  <si>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</si>
  <si>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</si>
  <si>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</si>
  <si>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</si>
  <si>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</si>
  <si>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</si>
  <si>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</si>
  <si>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</si>
  <si>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</si>
  <si>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</si>
  <si>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</si>
  <si>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</si>
  <si>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</si>
  <si>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</si>
  <si>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</si>
  <si>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</si>
  <si>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</si>
  <si>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</si>
  <si>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</si>
  <si>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</si>
  <si>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</si>
  <si>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</si>
  <si>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</si>
  <si>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</si>
  <si>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</si>
  <si>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</si>
  <si>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</si>
  <si>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</si>
  <si>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</si>
  <si>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</si>
  <si>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</si>
  <si>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</si>
  <si>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</si>
  <si>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</si>
  <si>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</si>
  <si>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</si>
  <si>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</si>
  <si>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</si>
  <si>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</si>
  <si>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</si>
  <si>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</si>
  <si>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</si>
  <si>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</si>
  <si>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</si>
  <si>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</si>
  <si>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</si>
  <si>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</si>
  <si>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</si>
  <si>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</si>
  <si>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</si>
  <si>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</si>
  <si>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</si>
  <si>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</si>
  <si>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</si>
  <si>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</si>
  <si>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</si>
  <si>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</si>
  <si>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</si>
  <si>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</si>
  <si>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</si>
  <si>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</si>
  <si>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</si>
  <si>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</si>
  <si>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</si>
  <si>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</si>
  <si>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</si>
  <si>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</si>
  <si>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</si>
  <si>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</si>
  <si>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</si>
  <si>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</si>
  <si>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</si>
  <si>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</si>
  <si>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</si>
  <si>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</si>
  <si>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</si>
  <si>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</si>
  <si>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</si>
  <si>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</si>
  <si>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</si>
  <si>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</si>
  <si>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</si>
  <si>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</si>
  <si>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</si>
  <si>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</si>
  <si>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</si>
  <si>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</si>
  <si>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</si>
  <si>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</si>
  <si>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</si>
  <si>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</si>
  <si>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</si>
  <si>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</si>
  <si>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</si>
  <si>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</si>
  <si>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</si>
  <si>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</si>
  <si>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</si>
  <si>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</si>
  <si>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</si>
  <si>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</si>
  <si>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</si>
  <si>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</si>
  <si>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</si>
  <si>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</si>
  <si>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</si>
  <si>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</si>
  <si>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</si>
  <si>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</si>
  <si>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</si>
  <si>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</si>
  <si>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</si>
  <si>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</si>
  <si>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</si>
  <si>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</si>
  <si>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</si>
  <si>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</si>
  <si>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</si>
  <si>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</si>
  <si>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</si>
  <si>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</si>
  <si>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</si>
  <si>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</si>
  <si>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</si>
  <si>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</si>
  <si>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</si>
  <si>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</si>
  <si>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</si>
  <si>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</si>
  <si>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</si>
  <si>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</si>
  <si>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</si>
  <si>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</si>
  <si>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</si>
  <si>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</si>
  <si>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</si>
  <si>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</si>
  <si>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</si>
  <si>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</si>
  <si>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</si>
  <si>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</si>
  <si>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</si>
  <si>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</si>
  <si>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</si>
  <si>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</si>
  <si>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</si>
  <si>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</si>
  <si>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</si>
  <si>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</si>
  <si>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</si>
  <si>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</si>
  <si>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</si>
  <si>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</si>
  <si>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</si>
  <si>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</si>
  <si>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</si>
  <si>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</si>
  <si>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</si>
  <si>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</si>
  <si>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</si>
  <si>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</si>
  <si>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</si>
  <si>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</si>
  <si>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</si>
  <si>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</si>
  <si>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</si>
  <si>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</si>
  <si>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</si>
  <si>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</si>
  <si>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</si>
  <si>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</si>
  <si>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</si>
  <si>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</si>
  <si>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</si>
  <si>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</si>
  <si>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</si>
  <si>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</si>
  <si>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</si>
  <si>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</si>
  <si>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</si>
  <si>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</si>
  <si>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</si>
  <si>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</si>
  <si>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</si>
  <si>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</si>
  <si>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</si>
  <si>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</si>
  <si>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</si>
  <si>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</si>
  <si>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</si>
  <si>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</si>
  <si>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</si>
  <si>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</si>
  <si>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</si>
  <si>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</si>
  <si>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</si>
  <si>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</si>
  <si>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</si>
  <si>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</si>
  <si>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</si>
  <si>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</si>
  <si>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</si>
  <si>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</si>
  <si>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</si>
  <si>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</si>
  <si>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</si>
  <si>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</si>
  <si>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</si>
  <si>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</si>
  <si>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</si>
  <si>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</si>
  <si>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</si>
  <si>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</si>
  <si>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</si>
  <si>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</si>
  <si>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</si>
  <si>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</si>
  <si>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</si>
  <si>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</si>
  <si>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</si>
  <si>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</si>
  <si>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</si>
  <si>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</si>
  <si>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</si>
  <si>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</si>
  <si>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</si>
  <si>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</si>
  <si>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</si>
  <si>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</si>
  <si>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</si>
  <si>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</si>
  <si>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</si>
  <si>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</si>
  <si>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</si>
  <si>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</si>
  <si>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</si>
  <si>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</si>
  <si>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</si>
  <si>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</si>
  <si>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</si>
  <si>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</si>
  <si>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</si>
  <si>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</si>
  <si>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</si>
  <si>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</si>
  <si>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</si>
  <si>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</si>
  <si>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</si>
  <si>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</si>
  <si>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</si>
  <si>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</si>
  <si>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</si>
  <si>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</si>
  <si>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</si>
  <si>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</si>
  <si>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</si>
  <si>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</si>
  <si>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</si>
  <si>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</si>
  <si>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</si>
  <si>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</si>
  <si>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</si>
  <si>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</si>
  <si>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</si>
  <si>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</si>
  <si>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</si>
  <si>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</si>
  <si>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</si>
  <si>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</si>
  <si>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</si>
  <si>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</si>
  <si>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</si>
  <si>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</si>
  <si>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</si>
  <si>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</si>
  <si>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</si>
  <si>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</si>
  <si>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</si>
  <si>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</si>
  <si>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</si>
  <si>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</si>
  <si>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</si>
  <si>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</si>
  <si>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</si>
  <si>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</si>
  <si>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</si>
  <si>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</si>
  <si>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</si>
  <si>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</si>
  <si>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</si>
  <si>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</si>
  <si>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</si>
  <si>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</si>
  <si>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</si>
  <si>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</si>
  <si>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</si>
  <si>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</si>
  <si>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</si>
  <si>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</si>
  <si>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</si>
  <si>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</si>
  <si>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</si>
  <si>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</si>
  <si>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</si>
  <si>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</si>
  <si>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</si>
  <si>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</si>
  <si>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</si>
  <si>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</si>
  <si>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</si>
  <si>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</si>
  <si>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</si>
  <si>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</si>
  <si>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</si>
  <si>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</si>
  <si>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</si>
  <si>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</si>
  <si>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</si>
  <si>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</si>
  <si>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</si>
  <si>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</si>
  <si>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</si>
  <si>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</si>
  <si>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</si>
  <si>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</si>
  <si>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</si>
  <si>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</si>
  <si>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</si>
  <si>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</si>
  <si>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</si>
  <si>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</si>
  <si>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</si>
  <si>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</si>
  <si>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</si>
  <si>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</si>
  <si>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</si>
  <si>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</si>
  <si>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</si>
  <si>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</si>
  <si>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</si>
  <si>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</si>
  <si>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</si>
  <si>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</si>
  <si>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</si>
  <si>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</si>
  <si>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</si>
  <si>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</si>
  <si>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</si>
  <si>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</si>
  <si>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</si>
  <si>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</si>
  <si>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</si>
  <si>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</si>
  <si>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</si>
  <si>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</si>
  <si>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</si>
  <si>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</si>
  <si>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</si>
  <si>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</si>
  <si>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</si>
  <si>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</si>
  <si>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</si>
  <si>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</si>
  <si>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</si>
  <si>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</si>
  <si>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</si>
  <si>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</si>
  <si>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</si>
  <si>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</si>
  <si>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</si>
  <si>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</si>
  <si>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</si>
  <si>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</si>
  <si>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</si>
  <si>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</si>
  <si>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</si>
  <si>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</si>
  <si>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</si>
  <si>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</si>
  <si>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</si>
  <si>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</si>
  <si>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</si>
  <si>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</si>
  <si>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</si>
  <si>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</si>
  <si>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</si>
  <si>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</si>
  <si>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</si>
  <si>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</si>
  <si>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</si>
  <si>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</si>
  <si>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</si>
  <si>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</si>
  <si>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</si>
  <si>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</si>
  <si>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</si>
  <si>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</si>
  <si>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</si>
  <si>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</si>
  <si>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</si>
  <si>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</si>
  <si>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</si>
  <si>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</si>
  <si>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</si>
  <si>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</si>
  <si>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</si>
  <si>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</si>
  <si>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</si>
  <si>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</si>
  <si>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</si>
  <si>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</si>
  <si>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</si>
  <si>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</si>
  <si>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</si>
  <si>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</si>
  <si>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</si>
  <si>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</si>
  <si>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</si>
  <si>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</si>
  <si>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</si>
  <si>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</si>
  <si>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</si>
  <si>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</si>
  <si>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</si>
  <si>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</si>
  <si>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</si>
  <si>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</si>
  <si>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</si>
  <si>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</si>
  <si>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</si>
  <si>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</si>
  <si>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</si>
  <si>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</si>
  <si>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</si>
  <si>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</si>
  <si>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</si>
  <si>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</si>
  <si>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</si>
  <si>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</si>
  <si>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</si>
  <si>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</si>
  <si>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</si>
  <si>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</si>
  <si>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</si>
  <si>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</si>
  <si>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</si>
  <si>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</si>
  <si>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</si>
  <si>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</si>
  <si>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</si>
  <si>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</si>
  <si>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</si>
  <si>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</si>
  <si>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</si>
  <si>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</si>
  <si>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</si>
  <si>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</si>
  <si>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</si>
  <si>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</si>
  <si>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</si>
  <si>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</si>
  <si>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</si>
  <si>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</si>
  <si>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</si>
  <si>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</si>
  <si>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</si>
  <si>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</si>
  <si>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</si>
  <si>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</si>
  <si>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</si>
  <si>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</si>
  <si>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</si>
  <si>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</si>
  <si>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</si>
  <si>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</si>
  <si>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</si>
  <si>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</si>
  <si>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</si>
  <si>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</si>
  <si>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</si>
  <si>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</si>
  <si>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</si>
  <si>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</si>
  <si>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</si>
  <si>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</si>
  <si>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</si>
  <si>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</si>
  <si>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</si>
  <si>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</si>
  <si>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</si>
  <si>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</si>
  <si>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</si>
  <si>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</si>
  <si>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</si>
  <si>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</si>
  <si>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</si>
  <si>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</si>
  <si>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</si>
  <si>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</si>
  <si>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</si>
  <si>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</si>
  <si>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</si>
  <si>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</si>
  <si>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</si>
  <si>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</si>
  <si>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</si>
  <si>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</si>
  <si>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</si>
  <si>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</si>
  <si>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</si>
  <si>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</si>
  <si>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</si>
  <si>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</si>
  <si>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</si>
  <si>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</si>
  <si>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</si>
  <si>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</si>
  <si>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</si>
  <si>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</si>
  <si>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</si>
  <si>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</si>
  <si>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</si>
  <si>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</si>
  <si>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</si>
  <si>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</si>
  <si>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</si>
  <si>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</si>
  <si>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</si>
  <si>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</si>
  <si>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</si>
  <si>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</si>
  <si>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</si>
  <si>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</si>
  <si>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</si>
  <si>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</si>
  <si>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</si>
  <si>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</si>
  <si>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</si>
  <si>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</si>
  <si>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</si>
  <si>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</si>
  <si>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</si>
  <si>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</si>
  <si>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</si>
  <si>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</si>
  <si>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</si>
  <si>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</si>
  <si>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</si>
  <si>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</si>
  <si>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</si>
  <si>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</si>
  <si>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</si>
  <si>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</si>
  <si>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</si>
  <si>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</si>
  <si>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</si>
  <si>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</si>
  <si>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</si>
  <si>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</si>
  <si>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</si>
  <si>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</si>
  <si>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</si>
  <si>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</si>
  <si>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</si>
  <si>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</si>
  <si>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</si>
  <si>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</si>
  <si>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</si>
  <si>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</si>
  <si>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</si>
  <si>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</si>
  <si>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</si>
  <si>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</si>
  <si>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</si>
  <si>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</si>
  <si>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</si>
  <si>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</si>
  <si>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</si>
  <si>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</si>
  <si>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</si>
  <si>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</si>
  <si>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</si>
  <si>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</si>
  <si>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</si>
  <si>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</si>
  <si>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</si>
  <si>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</si>
  <si>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</si>
  <si>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</si>
  <si>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</si>
  <si>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</si>
  <si>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</si>
  <si>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</si>
  <si>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</si>
  <si>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</si>
  <si>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</si>
  <si>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</si>
  <si>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</si>
  <si>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</si>
  <si>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</si>
  <si>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</si>
  <si>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</si>
  <si>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</si>
  <si>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</si>
  <si>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</si>
  <si>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</si>
  <si>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</si>
  <si>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</si>
  <si>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</si>
  <si>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</si>
  <si>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</si>
  <si>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</si>
  <si>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</si>
  <si>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</si>
  <si>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</si>
  <si>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</si>
  <si>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</si>
  <si>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</si>
  <si>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</si>
  <si>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</si>
  <si>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</si>
  <si>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</si>
  <si>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</si>
  <si>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</si>
  <si>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</si>
  <si>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</si>
  <si>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</si>
  <si>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</si>
  <si>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</si>
  <si>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</si>
  <si>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</si>
  <si>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</si>
  <si>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</si>
  <si>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</si>
  <si>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</si>
  <si>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</si>
  <si>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</si>
  <si>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</si>
  <si>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</si>
  <si>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</si>
  <si>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</si>
  <si>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</si>
  <si>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</si>
  <si>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</si>
  <si>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</si>
  <si>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</si>
  <si>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</si>
  <si>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</si>
  <si>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</si>
  <si>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</si>
  <si>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</si>
  <si>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</si>
  <si>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</si>
  <si>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</si>
  <si>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</si>
  <si>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</si>
  <si>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</si>
  <si>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</si>
  <si>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</si>
  <si>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</si>
  <si>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</si>
  <si>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</si>
  <si>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</si>
  <si>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</si>
  <si>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</si>
  <si>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</si>
  <si>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</si>
  <si>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</si>
  <si>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</si>
  <si>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</si>
  <si>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</si>
  <si>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</si>
  <si>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</si>
  <si>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</si>
  <si>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</si>
  <si>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</si>
  <si>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</si>
  <si>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</si>
  <si>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</si>
  <si>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</si>
  <si>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</si>
  <si>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</si>
  <si>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</si>
  <si>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</si>
  <si>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</si>
  <si>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</si>
  <si>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</si>
  <si>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</si>
  <si>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</si>
  <si>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</si>
  <si>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</si>
  <si>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</si>
  <si>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</si>
  <si>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</si>
  <si>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</si>
  <si>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</si>
  <si>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</si>
  <si>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</si>
  <si>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</si>
  <si>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</si>
  <si>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</si>
  <si>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</si>
  <si>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</si>
  <si>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</si>
  <si>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</si>
  <si>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</si>
  <si>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</si>
  <si>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</si>
  <si>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</si>
  <si>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</si>
  <si>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</si>
  <si>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</si>
  <si>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</si>
  <si>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</si>
  <si>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</si>
  <si>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</si>
  <si>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</si>
  <si>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</si>
  <si>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</si>
  <si>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</si>
  <si>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</si>
  <si>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</si>
  <si>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</si>
  <si>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</si>
  <si>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</si>
  <si>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</si>
  <si>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</si>
  <si>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</si>
  <si>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</si>
  <si>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</si>
  <si>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</si>
  <si>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</si>
  <si>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</si>
  <si>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</si>
  <si>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</si>
  <si>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</si>
  <si>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</si>
  <si>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</si>
  <si>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</si>
  <si>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</si>
  <si>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</si>
  <si>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</si>
  <si>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</si>
  <si>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</si>
  <si>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</si>
  <si>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</si>
  <si>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</si>
  <si>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</si>
  <si>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</si>
  <si>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</si>
  <si>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</si>
  <si>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</si>
  <si>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</si>
  <si>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</si>
  <si>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</si>
  <si>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</si>
  <si>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</si>
  <si>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</si>
  <si>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</si>
  <si>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</si>
  <si>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</si>
  <si>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</si>
  <si>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</si>
  <si>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</si>
  <si>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</si>
  <si>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</si>
  <si>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</si>
  <si>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</si>
  <si>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</si>
  <si>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</si>
  <si>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</si>
  <si>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</si>
  <si>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</si>
  <si>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</si>
  <si>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</si>
  <si>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</si>
  <si>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</si>
  <si>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</si>
  <si>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</si>
  <si>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</si>
  <si>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</si>
  <si>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</si>
  <si>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</si>
  <si>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</si>
  <si>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</si>
  <si>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</si>
  <si>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</si>
  <si>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</si>
  <si>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</si>
  <si>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</si>
  <si>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</si>
  <si>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</si>
  <si>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</si>
  <si>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</si>
  <si>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</si>
  <si>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</si>
  <si>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</si>
  <si>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</si>
  <si>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</si>
  <si>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</si>
  <si>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</si>
  <si>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</si>
  <si>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</si>
  <si>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</si>
  <si>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</si>
  <si>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</si>
  <si>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</si>
  <si>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</si>
  <si>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</si>
  <si>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</si>
  <si>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</si>
  <si>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</si>
  <si>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</si>
  <si>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</si>
  <si>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</si>
  <si>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</si>
  <si>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</si>
  <si>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</si>
  <si>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</si>
  <si>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</si>
  <si>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</si>
  <si>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</si>
  <si>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</si>
  <si>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</si>
  <si>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</si>
  <si>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</si>
  <si>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</si>
  <si>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</si>
  <si>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</si>
  <si>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</si>
  <si>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</si>
  <si>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</si>
  <si>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</si>
  <si>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</si>
  <si>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</si>
  <si>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</si>
  <si>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</si>
  <si>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</si>
  <si>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</si>
  <si>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</si>
  <si>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</si>
  <si>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</si>
  <si>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</si>
  <si>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</si>
  <si>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</si>
  <si>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</si>
  <si>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</si>
  <si>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</si>
  <si>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</si>
  <si>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</si>
  <si>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</si>
  <si>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</si>
  <si>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</si>
  <si>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</si>
  <si>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</si>
  <si>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</si>
  <si>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</si>
  <si>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</si>
  <si>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</si>
  <si>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</si>
  <si>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</si>
  <si>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</si>
  <si>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</si>
  <si>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</si>
  <si>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</si>
  <si>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</si>
  <si>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</si>
  <si>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</si>
  <si>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</si>
  <si>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</si>
  <si>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</si>
  <si>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</si>
  <si>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</si>
  <si>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</si>
  <si>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</si>
  <si>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</si>
  <si>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</si>
  <si>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</si>
  <si>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</si>
  <si>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</si>
  <si>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</si>
  <si>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</si>
  <si>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</si>
  <si>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</si>
  <si>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</si>
  <si>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</si>
  <si>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</si>
  <si>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</si>
  <si>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</si>
  <si>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</si>
  <si>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</si>
  <si>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</si>
  <si>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</si>
  <si>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</si>
  <si>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</si>
  <si>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</si>
  <si>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</si>
  <si>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</si>
  <si>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</si>
  <si>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</si>
  <si>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</si>
  <si>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</si>
  <si>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</si>
  <si>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</si>
  <si>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</si>
  <si>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</si>
  <si>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</si>
  <si>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</si>
  <si>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</si>
  <si>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</si>
  <si>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</si>
  <si>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</si>
  <si>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</si>
  <si>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</si>
  <si>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</si>
  <si>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</si>
  <si>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</si>
  <si>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</si>
  <si>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</si>
  <si>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</si>
  <si>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</si>
  <si>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</si>
  <si>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</si>
  <si>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</si>
  <si>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</si>
  <si>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</si>
  <si>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</si>
  <si>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</si>
  <si>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</si>
  <si>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</si>
  <si>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</si>
  <si>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</si>
  <si>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</si>
  <si>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</si>
  <si>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</si>
  <si>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</si>
  <si>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</si>
  <si>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</si>
  <si>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</si>
  <si>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</si>
  <si>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</si>
  <si>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</si>
  <si>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</si>
  <si>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</si>
  <si>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</si>
  <si>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</si>
  <si>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</si>
  <si>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</si>
  <si>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</si>
  <si>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</si>
  <si>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</si>
  <si>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</si>
  <si>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</si>
  <si>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</si>
  <si>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</si>
  <si>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</si>
  <si>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</si>
  <si>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</si>
  <si>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</si>
  <si>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</si>
  <si>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</si>
  <si>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</si>
  <si>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</si>
  <si>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</si>
  <si>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</si>
  <si>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</si>
  <si>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</si>
  <si>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</si>
  <si>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</si>
  <si>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</si>
  <si>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</si>
  <si>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</si>
  <si>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</si>
  <si>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</si>
  <si>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</si>
  <si>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</si>
  <si>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</si>
  <si>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</si>
  <si>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</si>
  <si>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</si>
  <si>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</si>
  <si>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</si>
  <si>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</si>
  <si>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</si>
  <si>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</si>
  <si>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</si>
  <si>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</si>
  <si>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</si>
  <si>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</si>
  <si>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</si>
  <si>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</si>
  <si>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</si>
  <si>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</si>
  <si>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</si>
  <si>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</si>
  <si>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</si>
  <si>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</si>
  <si>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</si>
  <si>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</si>
  <si>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</si>
  <si>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</si>
  <si>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</si>
  <si>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</si>
  <si>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</si>
  <si>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</si>
  <si>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</si>
  <si>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</si>
  <si>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</si>
  <si>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</si>
  <si>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</si>
  <si>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</si>
  <si>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</si>
  <si>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</si>
  <si>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</si>
  <si>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</si>
  <si>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</si>
  <si>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</si>
  <si>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</si>
  <si>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</si>
  <si>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</si>
  <si>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</si>
  <si>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</si>
  <si>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</si>
  <si>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</si>
  <si>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</si>
  <si>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</si>
  <si>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</si>
  <si>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</si>
  <si>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</si>
  <si>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</si>
  <si>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</si>
  <si>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</si>
  <si>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</si>
  <si>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</si>
  <si>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</si>
  <si>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</si>
  <si>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</si>
  <si>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</si>
  <si>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</si>
  <si>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</si>
  <si>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</si>
  <si>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</si>
  <si>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</si>
  <si>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</si>
  <si>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</si>
  <si>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</si>
  <si>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</si>
  <si>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</si>
  <si>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</si>
  <si>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</si>
  <si>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</si>
  <si>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</si>
  <si>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</si>
  <si>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</si>
  <si>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</si>
  <si>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</si>
  <si>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</si>
  <si>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</si>
  <si>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</si>
  <si>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</si>
  <si>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</si>
  <si>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</si>
  <si>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</si>
  <si>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</si>
  <si>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</si>
  <si>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</si>
  <si>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</si>
  <si>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</si>
  <si>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</si>
  <si>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</si>
  <si>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</si>
  <si>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</si>
  <si>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</si>
  <si>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</si>
  <si>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</si>
  <si>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</si>
  <si>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</si>
  <si>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</si>
  <si>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</si>
  <si>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</si>
  <si>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</si>
  <si>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</si>
  <si>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</si>
  <si>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</si>
  <si>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</si>
  <si>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</si>
  <si>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</si>
  <si>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</si>
  <si>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</si>
  <si>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</si>
  <si>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</si>
  <si>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</si>
  <si>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</si>
  <si>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</si>
  <si>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</si>
  <si>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</si>
  <si>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</si>
  <si>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</si>
  <si>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</si>
  <si>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</si>
  <si>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</si>
  <si>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</si>
  <si>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</si>
  <si>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</si>
  <si>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</si>
  <si>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</si>
  <si>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</si>
  <si>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</si>
  <si>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</si>
  <si>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</si>
  <si>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</si>
  <si>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</si>
  <si>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</si>
  <si>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</si>
  <si>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</si>
  <si>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</si>
  <si>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</si>
  <si>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</si>
  <si>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</si>
  <si>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</si>
  <si>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</si>
  <si>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</si>
  <si>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</si>
  <si>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</si>
  <si>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</si>
  <si>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</si>
  <si>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</si>
  <si>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</si>
  <si>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</si>
  <si>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</si>
  <si>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</si>
  <si>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</si>
  <si>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</si>
  <si>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</si>
  <si>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</si>
  <si>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</si>
  <si>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</si>
  <si>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</si>
  <si>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</si>
  <si>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</si>
  <si>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</si>
  <si>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</si>
  <si>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</si>
  <si>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</si>
  <si>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</si>
  <si>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</si>
  <si>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</si>
  <si>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</si>
  <si>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</si>
  <si>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</si>
  <si>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</si>
  <si>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</si>
  <si>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</si>
  <si>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</si>
  <si>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</si>
  <si>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</si>
  <si>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</si>
  <si>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</si>
  <si>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</si>
  <si>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</si>
  <si>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</si>
  <si>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</si>
  <si>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</si>
  <si>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</si>
  <si>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</si>
  <si>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</si>
  <si>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</si>
  <si>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</si>
  <si>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</si>
  <si>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</si>
  <si>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</si>
  <si>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</si>
  <si>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</si>
  <si>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</si>
  <si>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</si>
  <si>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</si>
  <si>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</si>
  <si>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</si>
  <si>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</si>
  <si>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</si>
  <si>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</si>
  <si>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</si>
  <si>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</si>
  <si>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</si>
  <si>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</si>
  <si>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</si>
  <si>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</si>
  <si>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</si>
  <si>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</si>
  <si>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</si>
  <si>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</si>
  <si>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</si>
  <si>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</si>
  <si>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</si>
  <si>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</si>
  <si>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</si>
  <si>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</si>
  <si>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</si>
  <si>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</si>
  <si>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</si>
  <si>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</si>
  <si>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</si>
  <si>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</si>
  <si>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</si>
  <si>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</si>
  <si>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</si>
  <si>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</si>
  <si>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</si>
  <si>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</si>
  <si>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</si>
  <si>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</si>
  <si>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</si>
  <si>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</si>
  <si>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</si>
  <si>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</si>
  <si>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</si>
  <si>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</si>
  <si>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</si>
  <si>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</si>
  <si>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</si>
  <si>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</si>
  <si>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</si>
  <si>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</si>
  <si>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</si>
  <si>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</si>
  <si>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</si>
  <si>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</si>
  <si>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</si>
  <si>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</si>
  <si>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</si>
  <si>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</si>
  <si>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</si>
  <si>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</si>
  <si>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</si>
  <si>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</si>
  <si>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</si>
  <si>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</si>
  <si>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</si>
  <si>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</si>
  <si>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</si>
  <si>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</si>
  <si>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</si>
  <si>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</si>
  <si>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</si>
  <si>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</si>
  <si>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</si>
  <si>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</si>
  <si>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</si>
  <si>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</si>
  <si>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</si>
  <si>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</si>
  <si>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</si>
  <si>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</si>
  <si>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</si>
  <si>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</si>
  <si>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</si>
  <si>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</si>
  <si>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</si>
  <si>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</si>
  <si>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</si>
  <si>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</si>
  <si>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</si>
  <si>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</si>
  <si>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</si>
  <si>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</si>
  <si>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</si>
  <si>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</si>
  <si>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</si>
  <si>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</si>
  <si>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</si>
  <si>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</si>
  <si>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</si>
  <si>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</si>
  <si>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</si>
  <si>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</si>
  <si>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</si>
  <si>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</si>
  <si>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</si>
  <si>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</si>
  <si>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</si>
  <si>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</si>
  <si>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</si>
  <si>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</si>
  <si>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</si>
  <si>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</si>
  <si>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</si>
  <si>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</si>
  <si>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</si>
  <si>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</si>
  <si>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</si>
  <si>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</si>
  <si>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</si>
  <si>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</si>
  <si>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</si>
  <si>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</si>
  <si>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</si>
  <si>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</si>
  <si>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</si>
  <si>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</si>
  <si>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</si>
  <si>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</si>
  <si>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</si>
  <si>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</si>
  <si>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</si>
  <si>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</si>
  <si>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</si>
  <si>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</si>
  <si>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</si>
  <si>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</si>
  <si>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</si>
  <si>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</si>
  <si>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</si>
  <si>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</si>
  <si>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</si>
  <si>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</si>
  <si>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</si>
  <si>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</si>
  <si>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</si>
  <si>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</si>
  <si>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</si>
  <si>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</si>
  <si>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</si>
  <si>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</si>
  <si>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</si>
  <si>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</si>
  <si>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</si>
  <si>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</si>
  <si>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</si>
  <si>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</si>
  <si>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</si>
  <si>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</si>
  <si>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</si>
  <si>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</si>
  <si>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</si>
  <si>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</si>
  <si>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</si>
  <si>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</si>
  <si>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</si>
  <si>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</si>
  <si>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</si>
  <si>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</si>
  <si>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</si>
  <si>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</si>
  <si>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</si>
  <si>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</si>
  <si>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</si>
  <si>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</si>
  <si>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</si>
  <si>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</si>
  <si>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</si>
  <si>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</si>
  <si>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</si>
  <si>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</si>
  <si>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</si>
  <si>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</si>
  <si>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</si>
  <si>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</si>
  <si>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</si>
  <si>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</si>
  <si>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</si>
  <si>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</si>
  <si>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</si>
  <si>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</si>
  <si>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</si>
  <si>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</si>
  <si>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</si>
  <si>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</si>
  <si>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</si>
  <si>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</si>
  <si>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</si>
  <si>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</si>
  <si>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</si>
  <si>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</si>
  <si>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</si>
  <si>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</si>
  <si>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</si>
  <si>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</si>
  <si>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</si>
  <si>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</si>
  <si>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</si>
  <si>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</si>
  <si>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</si>
  <si>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</si>
  <si>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</si>
  <si>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</si>
  <si>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</si>
  <si>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</si>
  <si>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</si>
  <si>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</si>
  <si>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</si>
  <si>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</si>
  <si>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</si>
  <si>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</si>
  <si>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</si>
  <si>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</si>
  <si>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</si>
  <si>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</si>
  <si>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</si>
  <si>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</si>
  <si>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</si>
  <si>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</si>
  <si>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</si>
  <si>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</si>
  <si>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</si>
  <si>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</si>
  <si>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</si>
  <si>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</si>
  <si>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</si>
  <si>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</si>
  <si>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</si>
  <si>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</si>
  <si>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</si>
  <si>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</si>
  <si>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</si>
  <si>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</si>
  <si>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</si>
  <si>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</si>
  <si>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</si>
  <si>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</si>
  <si>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</si>
  <si>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</si>
  <si>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</si>
  <si>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</si>
  <si>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</si>
  <si>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</si>
  <si>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</si>
  <si>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</si>
  <si>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</si>
  <si>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</si>
  <si>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</si>
  <si>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</si>
  <si>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</si>
  <si>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</si>
  <si>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</si>
  <si>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</si>
  <si>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</si>
  <si>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</si>
  <si>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</si>
  <si>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</si>
  <si>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</si>
  <si>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</si>
  <si>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</si>
  <si>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</si>
  <si>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</si>
  <si>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</si>
  <si>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</si>
  <si>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</si>
  <si>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</si>
  <si>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</si>
  <si>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</si>
  <si>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</si>
  <si>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</si>
  <si>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</si>
  <si>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</si>
  <si>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</si>
  <si>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</si>
  <si>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</si>
  <si>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</si>
  <si>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</si>
  <si>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</si>
  <si>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</si>
  <si>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</si>
  <si>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</si>
  <si>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</si>
  <si>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</si>
  <si>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</si>
  <si>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</si>
  <si>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</si>
  <si>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</si>
  <si>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</si>
  <si>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</si>
  <si>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</si>
  <si>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</si>
  <si>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</si>
  <si>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</si>
  <si>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</si>
  <si>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</si>
  <si>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</si>
  <si>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</si>
  <si>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</si>
  <si>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</si>
  <si>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</si>
  <si>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</si>
  <si>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</si>
  <si>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</si>
  <si>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</si>
  <si>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</si>
  <si>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</si>
  <si>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</si>
  <si>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</si>
  <si>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</si>
  <si>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</si>
  <si>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</si>
  <si>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</si>
  <si>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</si>
  <si>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</si>
  <si>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</si>
  <si>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</si>
  <si>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</si>
  <si>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</si>
  <si>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</si>
  <si>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</si>
  <si>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</si>
  <si>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</si>
  <si>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</si>
  <si>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</si>
  <si>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</si>
  <si>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</si>
  <si>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</si>
  <si>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</si>
  <si>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</si>
  <si>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</si>
  <si>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</si>
  <si>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</si>
  <si>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</si>
  <si>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</si>
  <si>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</si>
  <si>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</si>
  <si>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</si>
  <si>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</si>
  <si>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</si>
  <si>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</si>
  <si>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</si>
  <si>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</si>
  <si>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</si>
  <si>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</si>
  <si>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</si>
  <si>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</si>
  <si>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</si>
  <si>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</si>
  <si>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</si>
  <si>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</si>
  <si>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</si>
  <si>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</si>
  <si>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</si>
  <si>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</si>
  <si>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</si>
  <si>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</si>
  <si>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</si>
  <si>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</si>
  <si>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</si>
  <si>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</si>
  <si>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</si>
  <si>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</si>
  <si>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</si>
  <si>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</si>
  <si>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</si>
  <si>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</si>
  <si>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</si>
  <si>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</si>
  <si>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</si>
  <si>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</si>
  <si>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</si>
  <si>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</si>
  <si>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</si>
  <si>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</si>
  <si>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</si>
  <si>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</si>
  <si>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</si>
  <si>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</si>
  <si>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</si>
  <si>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</si>
  <si>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</si>
  <si>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</si>
  <si>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</si>
  <si>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</si>
  <si>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</si>
  <si>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</si>
  <si>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</si>
  <si>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</si>
  <si>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</si>
  <si>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</si>
  <si>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</si>
  <si>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</si>
  <si>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</si>
  <si>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</si>
  <si>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</si>
  <si>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</si>
  <si>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</si>
  <si>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</si>
  <si>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</si>
  <si>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</si>
  <si>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</si>
  <si>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</si>
  <si>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</si>
  <si>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</si>
  <si>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</si>
  <si>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</si>
  <si>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</si>
  <si>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</si>
  <si>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</si>
  <si>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</si>
  <si>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</si>
  <si>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</si>
  <si>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</si>
  <si>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</si>
  <si>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</si>
  <si>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</si>
  <si>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</si>
  <si>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</si>
  <si>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</si>
  <si>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</si>
  <si>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</si>
  <si>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</si>
  <si>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</si>
  <si>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</si>
  <si>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</si>
  <si>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</si>
  <si>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</si>
  <si>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</si>
  <si>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</si>
  <si>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</si>
  <si>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</si>
  <si>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</si>
  <si>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</si>
  <si>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</si>
  <si>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</si>
  <si>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</si>
  <si>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</si>
  <si>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</si>
  <si>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</si>
  <si>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</si>
  <si>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</si>
  <si>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</si>
  <si>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</si>
  <si>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</si>
  <si>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</si>
  <si>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</si>
  <si>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</si>
  <si>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</si>
  <si>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</si>
  <si>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</si>
  <si>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</si>
  <si>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</si>
  <si>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</si>
  <si>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</si>
  <si>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</si>
  <si>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</si>
  <si>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</si>
  <si>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</si>
  <si>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</si>
  <si>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</si>
  <si>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</si>
  <si>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</si>
  <si>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</si>
  <si>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</si>
  <si>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</si>
  <si>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</si>
  <si>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</si>
  <si>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</si>
  <si>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</si>
  <si>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</si>
  <si>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</si>
  <si>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</si>
  <si>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</si>
  <si>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</si>
  <si>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</si>
  <si>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</si>
  <si>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</si>
  <si>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</si>
  <si>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</si>
  <si>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</si>
  <si>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</si>
  <si>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</si>
  <si>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</si>
  <si>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</si>
  <si>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</si>
  <si>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</si>
  <si>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</si>
  <si>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</si>
  <si>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</si>
  <si>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</si>
  <si>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</si>
  <si>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</si>
  <si>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</si>
  <si>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</si>
  <si>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</si>
  <si>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</si>
  <si>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</si>
  <si>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</si>
  <si>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</si>
  <si>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</si>
  <si>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</si>
  <si>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</si>
  <si>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</si>
  <si>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</si>
  <si>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</si>
  <si>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</si>
  <si>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</si>
  <si>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</si>
  <si>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</si>
  <si>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</si>
  <si>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</si>
  <si>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</si>
  <si>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</si>
  <si>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</si>
  <si>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</si>
  <si>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</si>
  <si>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</si>
  <si>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</si>
  <si>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</si>
  <si>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</si>
  <si>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</si>
  <si>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</si>
  <si>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</si>
  <si>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</si>
  <si>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</si>
  <si>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</si>
  <si>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</si>
  <si>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</si>
  <si>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</si>
  <si>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</si>
  <si>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</si>
  <si>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</si>
  <si>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</si>
  <si>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</si>
  <si>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</si>
  <si>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</si>
  <si>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</si>
  <si>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</si>
  <si>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</si>
  <si>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</si>
  <si>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</si>
  <si>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</si>
  <si>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</si>
  <si>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</si>
  <si>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</si>
  <si>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</si>
  <si>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</si>
  <si>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</si>
  <si>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</si>
  <si>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</si>
  <si>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</si>
  <si>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</si>
  <si>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</si>
  <si>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</si>
  <si>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</si>
  <si>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</si>
  <si>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</si>
  <si>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</si>
  <si>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</si>
  <si>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</si>
  <si>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</si>
  <si>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</si>
  <si>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</si>
  <si>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</si>
  <si>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</si>
  <si>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</si>
  <si>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</si>
  <si>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</si>
  <si>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</si>
  <si>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</si>
  <si>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</si>
  <si>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</si>
  <si>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</si>
  <si>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</si>
  <si>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</si>
  <si>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</si>
  <si>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</si>
  <si>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</si>
  <si>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</si>
  <si>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</si>
  <si>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</si>
  <si>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</si>
  <si>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</si>
  <si>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</si>
  <si>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</si>
  <si>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</si>
  <si>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</si>
  <si>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</si>
  <si>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</si>
  <si>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</si>
  <si>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</si>
  <si>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</si>
  <si>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</si>
  <si>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</si>
  <si>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</si>
  <si>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</si>
  <si>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</si>
  <si>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</si>
  <si>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</si>
  <si>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</si>
  <si>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</si>
  <si>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</si>
  <si>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</si>
  <si>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</si>
  <si>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</si>
  <si>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</si>
  <si>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</si>
  <si>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</si>
  <si>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</si>
  <si>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</si>
  <si>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</si>
  <si>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</si>
  <si>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</si>
  <si>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</si>
  <si>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</si>
  <si>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</si>
  <si>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</si>
  <si>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</si>
  <si>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</si>
  <si>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</si>
  <si>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</si>
  <si>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</si>
  <si>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</si>
  <si>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</si>
  <si>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</si>
  <si>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</si>
  <si>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</si>
  <si>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</si>
  <si>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</si>
  <si>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</si>
  <si>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</si>
  <si>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</si>
  <si>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</si>
  <si>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</si>
  <si>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</si>
  <si>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</si>
  <si>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</si>
  <si>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</si>
  <si>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</si>
  <si>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</si>
  <si>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</si>
  <si>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</si>
  <si>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</si>
  <si>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</si>
  <si>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</si>
  <si>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</si>
  <si>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</si>
  <si>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</si>
  <si>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</si>
  <si>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</si>
  <si>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</si>
  <si>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</si>
  <si>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</si>
  <si>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</si>
  <si>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</si>
  <si>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</si>
  <si>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</si>
  <si>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</si>
  <si>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</si>
  <si>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</si>
  <si>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</si>
  <si>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</si>
  <si>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</si>
  <si>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</si>
  <si>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</si>
  <si>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</si>
  <si>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</si>
  <si>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</si>
  <si>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</si>
  <si>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</si>
  <si>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</si>
  <si>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</si>
  <si>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</si>
  <si>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</si>
  <si>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</si>
  <si>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</si>
  <si>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</si>
  <si>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</si>
  <si>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</si>
  <si>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</si>
  <si>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</si>
  <si>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</si>
  <si>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</si>
  <si>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</si>
  <si>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</si>
  <si>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</si>
  <si>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</si>
  <si>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</si>
  <si>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</si>
  <si>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</si>
  <si>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</si>
  <si>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</si>
  <si>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</si>
  <si>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</si>
  <si>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</si>
  <si>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</si>
  <si>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</si>
  <si>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</si>
  <si>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</si>
  <si>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</si>
  <si>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</si>
  <si>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</si>
  <si>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</si>
  <si>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</si>
  <si>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</si>
  <si>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</si>
  <si>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</si>
  <si>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</si>
  <si>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</si>
  <si>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</si>
  <si>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</si>
  <si>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</si>
  <si>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</si>
  <si>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</si>
  <si>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</si>
  <si>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</si>
  <si>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</si>
  <si>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</si>
  <si>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</si>
  <si>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</si>
  <si>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</si>
  <si>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</si>
  <si>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</si>
  <si>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</si>
  <si>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</si>
  <si>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</si>
  <si>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</si>
  <si>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</si>
  <si>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</si>
  <si>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</si>
  <si>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</si>
  <si>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</si>
  <si>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</si>
  <si>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</si>
  <si>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</si>
  <si>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</si>
  <si>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</si>
  <si>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</si>
  <si>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</si>
  <si>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</si>
  <si>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</si>
  <si>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</si>
  <si>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</si>
  <si>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</si>
  <si>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</si>
  <si>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</si>
  <si>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</si>
  <si>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</si>
  <si>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</si>
  <si>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</si>
  <si>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</si>
  <si>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</si>
  <si>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</si>
  <si>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</si>
  <si>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</si>
  <si>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</si>
  <si>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</si>
  <si>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</si>
  <si>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</si>
  <si>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</si>
  <si>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</si>
  <si>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</si>
  <si>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</si>
  <si>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</si>
  <si>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</si>
  <si>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</si>
  <si>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</si>
  <si>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</si>
  <si>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</si>
  <si>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</si>
  <si>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</si>
  <si>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</si>
  <si>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</si>
  <si>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</si>
  <si>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</si>
  <si>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</si>
  <si>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</si>
  <si>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</si>
  <si>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</si>
  <si>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</si>
  <si>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</si>
  <si>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</si>
  <si>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</si>
  <si>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</si>
  <si>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</si>
  <si>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</si>
  <si>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</si>
  <si>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</si>
  <si>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</si>
  <si>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</si>
  <si>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</si>
  <si>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</si>
  <si>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</si>
  <si>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</si>
  <si>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</si>
  <si>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</si>
  <si>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</si>
  <si>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</si>
  <si>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</si>
  <si>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</si>
  <si>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</si>
  <si>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</si>
  <si>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</si>
  <si>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</si>
  <si>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</si>
  <si>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</si>
  <si>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</si>
  <si>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</si>
  <si>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</si>
  <si>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</si>
  <si>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</si>
  <si>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</si>
  <si>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</si>
  <si>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</si>
  <si>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</si>
  <si>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</si>
  <si>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</si>
  <si>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</si>
  <si>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</si>
  <si>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</si>
  <si>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</si>
  <si>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</si>
  <si>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</si>
  <si>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</si>
  <si>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</si>
  <si>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</si>
  <si>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</si>
  <si>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</si>
  <si>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</si>
  <si>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</si>
  <si>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</si>
  <si>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</si>
  <si>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</si>
  <si>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</si>
  <si>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</si>
  <si>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</si>
  <si>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</si>
  <si>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</si>
  <si>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</si>
  <si>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</si>
  <si>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</si>
  <si>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</si>
  <si>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</si>
  <si>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</si>
  <si>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</si>
  <si>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</si>
  <si>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</si>
  <si>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</si>
  <si>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</si>
  <si>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</si>
  <si>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</si>
  <si>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</si>
  <si>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</si>
  <si>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</si>
  <si>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</si>
  <si>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</si>
  <si>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</si>
  <si>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</si>
  <si>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</si>
  <si>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</si>
  <si>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</si>
  <si>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</si>
  <si>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</si>
  <si>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</si>
  <si>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</si>
  <si>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</si>
  <si>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</si>
  <si>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</si>
  <si>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</si>
  <si>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</si>
  <si>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</si>
  <si>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</si>
  <si>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</si>
  <si>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</si>
  <si>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</si>
  <si>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</si>
  <si>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</si>
  <si>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</si>
  <si>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</si>
  <si>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</si>
  <si>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</si>
  <si>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</si>
  <si>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</si>
  <si>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</si>
  <si>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</si>
  <si>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</si>
  <si>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</si>
  <si>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</si>
  <si>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</si>
  <si>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</si>
  <si>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</si>
  <si>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</si>
  <si>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</si>
  <si>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</si>
  <si>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</si>
  <si>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</si>
  <si>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</si>
  <si>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</si>
  <si>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</si>
  <si>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</si>
  <si>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</si>
  <si>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</si>
  <si>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</si>
  <si>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</si>
  <si>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</si>
  <si>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</si>
  <si>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</si>
  <si>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</si>
  <si>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</si>
  <si>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</si>
  <si>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</si>
  <si>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</si>
  <si>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</si>
  <si>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</si>
  <si>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</si>
  <si>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</si>
  <si>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</si>
  <si>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</si>
  <si>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</si>
  <si>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</si>
  <si>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</si>
  <si>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</si>
  <si>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</si>
  <si>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</si>
  <si>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</si>
  <si>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</si>
  <si>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</si>
  <si>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</si>
  <si>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</si>
  <si>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</si>
  <si>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</si>
  <si>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</si>
  <si>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</si>
  <si>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</si>
  <si>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</si>
  <si>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</si>
  <si>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</si>
  <si>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</si>
  <si>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</si>
  <si>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</si>
  <si>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</si>
  <si>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</si>
  <si>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</si>
  <si>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</si>
  <si>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</si>
  <si>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</si>
  <si>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</si>
  <si>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</si>
  <si>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</si>
  <si>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</si>
  <si>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</si>
  <si>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</si>
  <si>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</si>
  <si>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</si>
  <si>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</si>
  <si>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</si>
  <si>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</si>
  <si>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</si>
  <si>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</si>
  <si>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</si>
  <si>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</si>
  <si>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</si>
  <si>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</si>
  <si>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</si>
  <si>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</si>
  <si>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</si>
  <si>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</si>
  <si>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</si>
  <si>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</si>
  <si>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</si>
  <si>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</si>
  <si>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</si>
  <si>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</si>
  <si>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</si>
  <si>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</si>
  <si>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</si>
  <si>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</si>
  <si>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</si>
  <si>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</si>
  <si>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</si>
  <si>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</si>
  <si>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</si>
  <si>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</si>
  <si>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</si>
  <si>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</si>
  <si>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</si>
  <si>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</si>
  <si>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</si>
  <si>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</si>
  <si>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</si>
  <si>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</si>
  <si>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</si>
  <si>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</si>
  <si>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</si>
  <si>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</si>
  <si>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</si>
  <si>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</si>
  <si>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</si>
  <si>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</si>
  <si>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</si>
  <si>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</si>
  <si>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</si>
  <si>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</si>
  <si>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</si>
  <si>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</si>
  <si>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</si>
  <si>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</si>
  <si>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</si>
  <si>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</si>
  <si>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</si>
  <si>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</si>
  <si>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</si>
  <si>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</si>
  <si>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</si>
  <si>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</si>
  <si>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</si>
  <si>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</si>
  <si>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</si>
  <si>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</si>
  <si>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</si>
  <si>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</si>
  <si>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</si>
  <si>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</si>
  <si>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</si>
  <si>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</si>
  <si>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</si>
  <si>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</si>
  <si>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</si>
  <si>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</si>
  <si>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</si>
  <si>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</si>
  <si>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</si>
  <si>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</si>
  <si>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</si>
  <si>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</si>
  <si>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</si>
  <si>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</si>
  <si>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</si>
  <si>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</si>
  <si>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</si>
  <si>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</si>
  <si>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</si>
  <si>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</si>
  <si>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</si>
  <si>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</si>
  <si>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</si>
  <si>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</si>
  <si>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</si>
  <si>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</si>
  <si>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</si>
  <si>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</si>
  <si>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</si>
  <si>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</si>
  <si>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</si>
  <si>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</si>
  <si>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</si>
  <si>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</si>
  <si>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</si>
  <si>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</si>
  <si>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</si>
  <si>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</si>
  <si>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</si>
  <si>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</si>
  <si>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</si>
  <si>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</si>
  <si>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</si>
  <si>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</si>
  <si>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</si>
  <si>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</si>
  <si>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</si>
  <si>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</si>
  <si>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</si>
  <si>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</si>
  <si>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</si>
  <si>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</si>
  <si>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</si>
  <si>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</si>
  <si>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</si>
  <si>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</si>
  <si>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</si>
  <si>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</si>
  <si>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</si>
  <si>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</si>
  <si>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</si>
  <si>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</si>
  <si>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</si>
  <si>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</si>
  <si>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</si>
  <si>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</si>
  <si>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</si>
  <si>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</si>
  <si>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</si>
  <si>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</si>
  <si>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</si>
  <si>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</si>
  <si>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</si>
  <si>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</si>
  <si>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</si>
  <si>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</si>
  <si>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</si>
  <si>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</si>
  <si>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</si>
  <si>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</si>
  <si>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</si>
  <si>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</si>
  <si>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</si>
  <si>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</si>
  <si>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</si>
  <si>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</si>
  <si>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</si>
  <si>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</si>
  <si>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</si>
  <si>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</si>
  <si>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</si>
  <si>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</si>
  <si>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</si>
  <si>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</si>
  <si>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</si>
  <si>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</si>
  <si>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</si>
  <si>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</si>
  <si>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</si>
  <si>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</si>
  <si>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</si>
  <si>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</si>
  <si>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</si>
  <si>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</si>
  <si>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</si>
  <si>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</si>
  <si>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</si>
  <si>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</si>
  <si>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</si>
  <si>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</si>
  <si>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</si>
  <si>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</si>
  <si>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</si>
  <si>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</si>
  <si>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</si>
  <si>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</si>
  <si>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</si>
  <si>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</si>
  <si>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</si>
  <si>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</si>
  <si>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</si>
  <si>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</si>
  <si>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</si>
  <si>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</si>
  <si>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</si>
  <si>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</si>
  <si>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</si>
  <si>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</si>
  <si>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</si>
  <si>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</si>
  <si>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</si>
  <si>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</si>
  <si>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</si>
  <si>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</si>
  <si>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</si>
  <si>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</si>
  <si>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</si>
  <si>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</si>
  <si>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</si>
  <si>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</si>
  <si>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</si>
  <si>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</si>
  <si>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</si>
  <si>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</si>
  <si>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</si>
  <si>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</si>
  <si>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</si>
  <si>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</si>
  <si>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</si>
  <si>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</si>
  <si>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</si>
  <si>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</si>
  <si>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</si>
  <si>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</si>
  <si>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</si>
  <si>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</si>
  <si>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</si>
  <si>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</si>
  <si>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</si>
  <si>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</si>
  <si>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</si>
  <si>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</si>
  <si>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</si>
  <si>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</si>
  <si>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</si>
  <si>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</si>
  <si>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</si>
  <si>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</si>
  <si>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</si>
  <si>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</si>
  <si>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</si>
  <si>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</si>
  <si>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</si>
  <si>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</si>
  <si>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</si>
  <si>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</si>
  <si>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</si>
  <si>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</si>
  <si>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</si>
  <si>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</si>
  <si>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</si>
  <si>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</si>
  <si>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</si>
  <si>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</si>
  <si>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</si>
  <si>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</si>
  <si>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</si>
  <si>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</si>
  <si>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</si>
  <si>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</si>
  <si>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</si>
  <si>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</si>
  <si>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</si>
  <si>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</si>
  <si>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</si>
  <si>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</si>
  <si>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</si>
  <si>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</si>
  <si>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</si>
  <si>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</si>
  <si>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</si>
  <si>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</si>
  <si>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</si>
  <si>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</si>
  <si>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</si>
  <si>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</si>
  <si>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</si>
  <si>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</si>
  <si>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</si>
  <si>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</si>
  <si>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</si>
  <si>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</si>
  <si>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</si>
  <si>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</si>
  <si>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</si>
  <si>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</si>
  <si>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</si>
  <si>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</si>
  <si>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</si>
  <si>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</si>
  <si>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</si>
  <si>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</si>
  <si>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</si>
  <si>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</si>
  <si>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</si>
  <si>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</si>
  <si>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</si>
  <si>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</si>
  <si>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</si>
  <si>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</si>
  <si>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</si>
  <si>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</si>
  <si>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</si>
  <si>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</si>
  <si>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</si>
  <si>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</si>
  <si>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</si>
  <si>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</si>
  <si>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</si>
  <si>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</si>
  <si>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</si>
  <si>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</si>
  <si>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</si>
  <si>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</si>
  <si>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</si>
  <si>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</si>
  <si>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</si>
  <si>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</si>
  <si>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</si>
  <si>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</si>
  <si>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</si>
  <si>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</si>
  <si>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</si>
  <si>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</si>
  <si>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</si>
  <si>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</si>
  <si>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</si>
  <si>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</si>
  <si>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</si>
  <si>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</si>
  <si>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</si>
  <si>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</si>
  <si>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</si>
  <si>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</si>
  <si>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</si>
  <si>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</si>
  <si>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</si>
  <si>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</si>
  <si>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</si>
  <si>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</si>
  <si>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</si>
  <si>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</si>
  <si>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</si>
  <si>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</si>
  <si>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</si>
  <si>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</si>
  <si>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</si>
  <si>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</si>
  <si>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</si>
  <si>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</si>
  <si>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</si>
  <si>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</si>
  <si>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</si>
  <si>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</si>
  <si>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</si>
  <si>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</si>
  <si>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</si>
  <si>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</si>
  <si>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</si>
  <si>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</si>
  <si>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</si>
  <si>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</si>
  <si>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</si>
  <si>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</si>
  <si>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</si>
  <si>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</si>
  <si>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</si>
  <si>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</si>
  <si>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</si>
  <si>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</si>
  <si>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</si>
  <si>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</si>
  <si>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</si>
  <si>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</si>
  <si>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</si>
  <si>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</si>
  <si>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</si>
  <si>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</si>
  <si>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</si>
  <si>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</si>
  <si>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</si>
  <si>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</si>
  <si>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</si>
  <si>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</si>
  <si>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</si>
  <si>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</si>
  <si>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</si>
  <si>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</si>
  <si>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</si>
  <si>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</si>
  <si>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</si>
  <si>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</si>
  <si>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</si>
  <si>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</si>
  <si>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</si>
  <si>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</si>
  <si>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</si>
  <si>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</si>
  <si>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</si>
  <si>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</si>
  <si>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</si>
  <si>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</si>
  <si>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</si>
  <si>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</si>
  <si>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</si>
  <si>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</si>
  <si>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</si>
  <si>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</si>
  <si>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</si>
  <si>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</si>
  <si>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</si>
  <si>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</si>
  <si>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</si>
  <si>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</si>
  <si>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</si>
  <si>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</si>
  <si>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</si>
  <si>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</si>
  <si>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</si>
  <si>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</si>
  <si>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</si>
  <si>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</si>
  <si>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</si>
  <si>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</si>
  <si>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</si>
  <si>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</si>
  <si>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</si>
  <si>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</si>
  <si>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</si>
  <si>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</si>
  <si>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</si>
  <si>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</si>
  <si>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</si>
  <si>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</si>
  <si>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</si>
  <si>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</si>
  <si>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</si>
  <si>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</si>
  <si>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</si>
  <si>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</si>
  <si>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</si>
  <si>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</si>
  <si>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</si>
  <si>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</si>
  <si>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</si>
  <si>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</si>
  <si>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</si>
  <si>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</si>
  <si>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</si>
  <si>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</si>
  <si>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</si>
  <si>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</si>
  <si>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</si>
  <si>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</si>
  <si>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</si>
  <si>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</si>
  <si>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</si>
  <si>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</si>
  <si>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</si>
  <si>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</si>
  <si>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</si>
  <si>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</si>
  <si>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</si>
  <si>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</si>
  <si>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</si>
  <si>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</si>
  <si>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</si>
  <si>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</si>
  <si>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</si>
  <si>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</si>
  <si>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</si>
  <si>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</si>
  <si>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</si>
  <si>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</si>
  <si>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</si>
  <si>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</si>
  <si>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</si>
  <si>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</si>
  <si>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</si>
  <si>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</si>
  <si>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</si>
  <si>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</si>
  <si>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</si>
  <si>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</si>
  <si>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</si>
  <si>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</si>
  <si>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</si>
  <si>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</si>
  <si>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</si>
  <si>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</si>
  <si>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</si>
  <si>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</si>
  <si>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</si>
  <si>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</si>
  <si>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</si>
  <si>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</si>
  <si>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</si>
  <si>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</si>
  <si>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</si>
  <si>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</si>
  <si>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</si>
  <si>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</si>
  <si>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</si>
  <si>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</si>
  <si>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</si>
  <si>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</si>
  <si>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</si>
  <si>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</si>
  <si>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</si>
  <si>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</si>
  <si>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</si>
  <si>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</si>
  <si>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</si>
  <si>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</si>
  <si>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</si>
  <si>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</si>
  <si>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</si>
  <si>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</si>
  <si>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</si>
  <si>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</si>
  <si>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</si>
  <si>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</si>
  <si>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</si>
  <si>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</si>
  <si>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</si>
  <si>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</si>
  <si>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</si>
  <si>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</si>
  <si>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</si>
  <si>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</si>
  <si>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</si>
  <si>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</si>
  <si>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</si>
  <si>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</si>
  <si>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</si>
  <si>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</si>
  <si>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</si>
  <si>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</si>
  <si>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</si>
  <si>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</si>
  <si>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</si>
  <si>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</si>
  <si>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</si>
  <si>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</si>
  <si>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</si>
  <si>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</si>
  <si>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</si>
  <si>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</si>
  <si>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</si>
  <si>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</si>
  <si>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</si>
  <si>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</si>
  <si>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</si>
  <si>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</si>
  <si>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</si>
  <si>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</si>
  <si>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</si>
  <si>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</si>
  <si>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</si>
  <si>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</si>
  <si>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</si>
  <si>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</si>
  <si>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</si>
  <si>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</si>
  <si>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</si>
  <si>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</si>
  <si>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</si>
  <si>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</si>
  <si>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</si>
  <si>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</si>
  <si>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</si>
  <si>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</si>
  <si>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</si>
  <si>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</si>
  <si>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</si>
  <si>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</si>
  <si>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</si>
  <si>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</si>
  <si>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</si>
  <si>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</si>
  <si>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</si>
  <si>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</si>
  <si>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</si>
  <si>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</si>
  <si>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</si>
  <si>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</si>
  <si>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PCM-20251118-00001940</t>
  </si>
  <si>
    <t>access night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</si>
  <si>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</si>
  <si>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</si>
  <si>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</si>
  <si>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</si>
  <si>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</si>
  <si>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</si>
  <si>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</si>
  <si>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</si>
  <si>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</si>
  <si>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</si>
  <si>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</si>
  <si>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</si>
  <si>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</si>
  <si>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</si>
  <si>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</si>
  <si>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</si>
  <si>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</si>
  <si>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</si>
  <si>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</si>
  <si>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</si>
  <si>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</si>
  <si>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</si>
  <si>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</si>
  <si>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</si>
  <si>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</si>
  <si>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</si>
  <si>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</si>
  <si>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</si>
  <si>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</si>
  <si>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</si>
  <si>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</si>
  <si>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</si>
  <si>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</si>
  <si>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</si>
  <si>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</si>
  <si>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</si>
  <si>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</si>
  <si>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</si>
  <si>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</si>
  <si>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</si>
  <si>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</si>
  <si>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</si>
  <si>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</si>
  <si>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</si>
  <si>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</si>
  <si>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</si>
  <si>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</si>
  <si>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</si>
  <si>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</si>
  <si>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</si>
  <si>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</si>
  <si>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</si>
  <si>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</si>
  <si>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</si>
  <si>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</si>
  <si>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</si>
  <si>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</si>
  <si>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</si>
  <si>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</si>
  <si>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</si>
  <si>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</si>
  <si>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</si>
  <si>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</si>
  <si>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</si>
  <si>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</si>
  <si>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</si>
  <si>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</si>
  <si>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</si>
  <si>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</si>
  <si>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</si>
  <si>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</si>
  <si>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</si>
  <si>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</si>
  <si>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</si>
  <si>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</si>
  <si>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</si>
  <si>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</si>
  <si>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</si>
  <si>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</si>
  <si>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</si>
  <si>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</si>
  <si>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</si>
  <si>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</si>
  <si>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</si>
  <si>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</si>
  <si>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</si>
  <si>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</si>
  <si>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</si>
  <si>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</si>
  <si>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</si>
  <si>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</si>
  <si>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</si>
  <si>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PCM-20251118-00001753</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</si>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</sst>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2" totalsRowShown="0" headerRowDxfId="15" dataDxfId="14" headerRowBorderDxfId="12" tableBorderDxfId="13">
  <autoFilter ref="A1:L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tabSelected="1" workbookViewId="0">
      <selection activeCell="E9" sqref="E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316.97251076388784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18990</v>
      </c>
      <c r="E3" s="130" t="s">
        <v>39021</v>
      </c>
      <c r="F3" s="127">
        <v>45979.917824074073</v>
      </c>
      <c r="G3" s="131">
        <f ca="1">IFERROR(NOW()-F3,"")</f>
        <v>3.1126157409744337E-3</v>
      </c>
      <c r="H3" s="127">
        <v>45979.896782407406</v>
      </c>
      <c r="I3" s="129" t="str">
        <f>IFERROR(VLOOKUP(D3,DB!A:F,6,0),"")</f>
        <v>Power Cube</v>
      </c>
      <c r="J3" s="129" t="str">
        <f>IFERROR(VLOOKUP(D3,DB!A:G,7,0),"")</f>
        <v>Good+Vandalized</v>
      </c>
      <c r="K3" s="132" t="s">
        <v>39024</v>
      </c>
      <c r="L3" s="133" t="str">
        <f>IFERROR(VLOOKUP(D3,DB!A:I,9,0),"")</f>
        <v>Latis</v>
      </c>
    </row>
    <row r="4" spans="1:15" ht="15" customHeight="1">
      <c r="A4" s="128"/>
      <c r="B4" s="129" t="str">
        <f>IFERROR(VLOOKUP(D4,DB!A:K,11,0),"")</f>
        <v/>
      </c>
      <c r="C4" s="129"/>
      <c r="D4" s="129"/>
      <c r="E4" s="130"/>
      <c r="F4" s="127"/>
      <c r="G4" s="131">
        <f ca="1">IFERROR(NOW()-F4,"")</f>
        <v>45979.920936689814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45979.920936689814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45979.920936689814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45979.920936689814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45979.920936689814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45979.920936689814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45979.920936689814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45979.920936689814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45979.920936689814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45979.920936689814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45979.920936689814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45979.920936689814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45979.920936689814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45979.920936689814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45979.920936689814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45979.920936689814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45979.920936689814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45979.920936689814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45979.920936689814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45979.920936689814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45979.920936689814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45979.920936689814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45979.920936689814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45979.920936689814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45979.920936689814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45979.920936689814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45979.920936689814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45979.920936689814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45979.920936689814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45979.920936689814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45979.920936689814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45979.920936689814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45979.920936689814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45979.920936689814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45979.920936689814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45979.920936689814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45979.920936689814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45979.920936689814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45979.920936689814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45979.920936689814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45979.920936689814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45979.920936689814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45979.920936689814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45979.920936689814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45979.920936689814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45979.920936689814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45979.920936689814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45979.920936689814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45979.920936689814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45979.920936689814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45979.920936689814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45979.920936689814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45979.920936689814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45979.920936689814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45979.920936689814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45979.920936689814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45979.920936689814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45979.920936689814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45979.920936689814</v>
      </c>
      <c r="H62" s="127"/>
      <c r="I62" s="129" t="str">
        <f>IFERROR(VLOOKUP(D62,DB!A:F,6,0),"")</f>
        <v/>
      </c>
      <c r="J62" s="129" t="str">
        <f>IFERROR(VLOOKUP(D62,DB!A:G,7,0),"")</f>
        <v/>
      </c>
      <c r="K62" s="132"/>
      <c r="L62" s="133" t="str">
        <f>IFERROR(VLOOKUP(D62,DB!A:I,9,0),"")</f>
        <v/>
      </c>
    </row>
  </sheetData>
  <customSheetViews>
    <customSheetView guid="{F6042A99-DD27-4453-835D-0834D95730CC}" filter="1" showAutoFilter="1">
      <pageMargins left="0" right="0" top="0" bottom="0" header="0" footer="0"/>
      <autoFilter ref="B1:M1" xr:uid="{878CA3CC-8DB0-49B2-AD75-16749F688A44}"/>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154.9210989583371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45979.920936689814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45979.920936689814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45979.920936689814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45979.920936689814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45979.920936689814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45979.920936689814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45979.920936689814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45979.920936689814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45979.920936689814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45979.920936689814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45979.920936689814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45979.920936689814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45979.920936689814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45979.920936689814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45979.920936689814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45979.920936689814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45979.920936689814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45979.920936689814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45979.920936689814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45979.920936689814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45979.920936689814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45979.920936689814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45979.920936689814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45979.920936689814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45979.920936689814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45979.920936689814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45979.920936689814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45979.920936689814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45979.920936689814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45979.920936689814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45979.920936689814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45979.920936689814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45979.920936689814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45979.920936689814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45979.920936689814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45979.920936689814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45979.920936689814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45979.920936689814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45979.920936689814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45979.920936689814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45979.920936689814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45979.920936689814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45979.920936689814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45979.920936689814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45979.920936689814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45979.920936689814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45979.920936689814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45979.920936689814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45979.920936689814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45979.920936689814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45979.920936689814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45979.920936689814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45979.920936689814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45979.920936689814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45979.920936689814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45979.920936689814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45979.920936689814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45979.920936689814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45979.920936689814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45979.920936689814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45979.920936689814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45979.920936689814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45979.920936689814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45979.920936689814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45979.920936689814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45979.920936689814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45979.920936689814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45979.920936689814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45979.920936689814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45979.920936689814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45979.920936689814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45979.920936689814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45979.920936689814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45979.920936689814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45979.920936689814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45979.920936689814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45979.920936689814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45979.920936689814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45979.920936689814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45979.920936689814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45979.920936689814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45979.920936689814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45979.920936689814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45979.920936689814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45979.920936689814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45979.920936689814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45979.920936689814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45979.920936689814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45979.920936689814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45979.920936689814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45979.920936689814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45979.920936689814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45979.920936689814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45979.920936689814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45979.920936689814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45979.920936689814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45979.920936689814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45979.920936689814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45979.920936689814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45979.920936689814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45979.920936689814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45979.920936689814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45979.920936689814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45979.920936689814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45979.920936689814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45979.920936689814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45979.920936689814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45979.920936689814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45979.920936689814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45979.920936689814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45979.920936689814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45979.920936689814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45979.920936689814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45979.920936689814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45979.920936689814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45979.920936689814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45979.920936689814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45979.920936689814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45979.920936689814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45979.920936689814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45979.920936689814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45979.920936689814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45979.920936689814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45979.920936689814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45979.920936689814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45979.920936689814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45979.920936689814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45979.920936689814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45979.920936689814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45979.920936689814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45979.920936689814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45979.920936689814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45979.920936689814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45979.920936689814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45979.920936689814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45979.920936689814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45979.920936689814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45979.920936689814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45979.920936689814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45979.920936689814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45979.920936689814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45979.920936689814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45979.920936689814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45979.920936689814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45979.920936689814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45979.920936689814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45979.920936689814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45979.920936689814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45979.920936689814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45979.920936689814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45979.920936689814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45979.920936689814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45979.920936689814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45979.920936689814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45979.920936689814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45979.920936689814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45979.920936689814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45979.920936689814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45979.920936689814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45979.920936689814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45979.920936689814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45979.920936689814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45979.920936689814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45979.920936689814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45979.920936689814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45979.920936689814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45979.920936689814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45979.920936689814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45979.920936689814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45979.920936689814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45979.920936689814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45979.920936689814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45979.920936689814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45979.920936689814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45979.920936689814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45979.920936689814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45979.920936689814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45979.920936689814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45979.920936689814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45979.920936689814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45979.920936689814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45979.920936689814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45979.920936689814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45979.920936689814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45979.920936689814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45979.920936689814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45979.920936689814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45979.920936689814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45979.920936689814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45979.920936689814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45979.920936689814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45979.920936689814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R3</v>
      </c>
      <c r="C2" s="18"/>
      <c r="D2" s="61" t="s">
        <v>25251</v>
      </c>
      <c r="E2" s="61"/>
      <c r="F2" s="20"/>
      <c r="G2" s="21">
        <f t="shared" ref="G2:G3" ca="1" si="0">IFERROR(NOW()-F2,"-")</f>
        <v>45979.920936921299</v>
      </c>
      <c r="H2" s="22"/>
      <c r="I2" s="19" t="str">
        <f>IFERROR(VLOOKUP(D2,DB!A:F,6,0),"")</f>
        <v>SCECO</v>
      </c>
      <c r="J2" s="18" t="str">
        <f>IFERROR(VLOOKUP(D2,DB!A:G,7,0),"")</f>
        <v>Weak</v>
      </c>
      <c r="K2" s="45"/>
      <c r="L2" s="23" t="str">
        <f>IFERROR(VLOOKUP(D2,DB!A:I,9,0),"")</f>
        <v>Latis</v>
      </c>
    </row>
    <row r="3" spans="1:13" ht="15" customHeight="1">
      <c r="A3" s="19"/>
      <c r="B3" s="61" t="str">
        <f>IFERROR(VLOOKUP(D3,DB!A:K,11,0),"")</f>
        <v/>
      </c>
      <c r="C3" s="18"/>
      <c r="D3" s="18"/>
      <c r="E3" s="18"/>
      <c r="F3" s="20"/>
      <c r="G3" s="21">
        <f t="shared" ca="1" si="0"/>
        <v>45979.920936921299</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45979.920936921299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45979.920936921299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45979.920936921299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45979.920936921299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45979.920936921299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45979.920936921299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45979.920936921299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45979.920936921299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45979.920936921299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45979.920936921299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45979.920936921299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45979.920936921299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45979.920936921299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45979.920936921299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45979.920936921299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45979.920936921299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45979.920936921299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45979.920936921299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45979.920936921299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45979.920936921299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45979.920936921299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45979.920936921299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45979.920936921299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45979.920936921299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45979.920936921299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45979.920936921299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45979.920936921299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45979.920936921299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45979.920936921299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45979.920936921299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45979.920936921299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45979.920936921299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45979.920936921299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45979.920936921299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45979.920936921299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45979.920936921299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45979.920936921299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45979.920936921299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45979.920936921299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45979.920936921299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45979.920936921299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45979.920936921299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45979.920936921299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45979.920936921299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45979.920936921299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45979.920936921299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45979.920936921299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45979.920936921299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45979.920936921299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45979.920936921299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45979.920936921299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45979.920936921299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45979.920936921299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45979.920936921299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45979.920936921299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45979.920936921299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45979.920936921299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45979.920936921299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45979.920936921299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45979.920936921299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45979.920936921299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45979.920936921299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45979.920936921299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45979.920936921299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45979.920936921299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45979.920936921299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45979.920936921299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45979.920936921299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45979.920936921299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45979.920936921299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45979.920936921299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45979.920936921299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45979.920936921299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45979.920936921299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45979.920936921299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45979.920936921299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45979.920936921299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45979.920936921299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45979.920936921299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45979.920936921299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45979.920936921299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45979.920936921299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45979.920936921299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45979.920936921299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45979.920936921299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45979.920936921299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45979.920936921299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45979.920936921299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45979.920936921299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45979.920936921299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45979.920936921299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45979.920936921299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45979.920936921299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45979.920936921299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45979.920936921299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45979.920936921299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45979.920936921299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45979.920936921299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45979.920936921299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45979.920936921299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45979.920936921299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45979.920936921299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45979.920936921299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45979.920936921299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45979.920936921299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45979.920936921299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45979.920936921299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45979.920936921299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45979.920936921299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45979.920936921299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45979.920936921299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45979.920936921299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45979.920936921299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45979.920936921299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45979.920936921299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45979.920936921299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45979.920936921299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45979.920936921299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45979.920936921299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45979.920936921299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45979.920936921299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45979.920936921299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45979.920936921299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45979.920936921299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45979.920936921299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45979.920936921299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45979.920936921299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45979.920936921299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45979.920936921299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45979.920936921299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45979.920936921299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45979.920936921299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45979.920936921299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45979.920936921299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45979.920936921299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45979.920936921299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45979.920936921299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45979.920936921299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45979.920936921299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45979.920936921299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45979.920936921299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45979.920936921299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45979.920936921299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45979.920936921299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45979.920936921299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45979.920936921299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45979.920936921299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45979.920936921299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45979.920936921299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45979.920936921299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45979.920936921299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45979.920936921299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45979.920936921299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45979.920936921299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45979.920936921299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45979.920936921299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45979.920936921299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45979.920936921299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45979.920936921299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45979.920936921299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45979.920936921299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45979.920936921299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45979.920936921299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45979.920936921299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45979.920936921299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45979.920936921299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45979.920936921299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45979.920936921299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45979.920936921299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45979.920936921299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45979.920936921299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45979.920936921299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45979.920936921299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45979.920936921299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45979.920936921299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45979.920936921299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45979.920936921299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45979.920936921299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45979.920936921299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45979.920936921299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45979.920936921299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45979.920936921299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45979.920936921299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45979.920936921299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45979.920936921299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45979.920936921299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45979.920936921299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45979.920936921299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45979.920936921299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45979.920936921299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45979.920936921299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45979.920936921299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45979.920936921299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45979.920936921299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45979.920936921299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45979.920936921299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45979.920936921299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45979.920936921299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45979.920936921299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45979.920936921299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45979.920936921299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45979.920936921299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45979.920936921299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45979.920936921299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45979.920936921299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45979.920936921299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45979.920936921299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45979.920936921299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45979.920936921299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45979.920936921299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45979.920936921299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45979.920936921299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45979.920936921299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45979.920936921299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45979.920936921299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45979.920936921299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45979.920936921299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45979.920936921299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45979.920936921299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45979.920936921299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45979.920936921299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45979.920936921299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45979.920936921299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45979.920936921299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45979.920936921299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45979.920936921299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45979.920936921299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45979.920936921299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45979.920936921299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45979.920936921299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45979.920936921299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45979.920936921299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45979.920936921299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45979.920936921299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45979.920936921299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45979.920936921299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45979.920936921299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45979.920936921299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45979.920936921299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45979.920936921299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45979.920936921299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45979.920936921299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45979.920936921299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45979.920936921299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45979.920936921299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45979.920936921299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45979.920936921299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45979.920936921299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45979.920936921299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45979.920936921299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45979.920936921299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45979.920936921299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45979.920936921299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45979.920936921299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45979.920936921299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45979.920936921299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45979.920936921299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45979.920936921299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45979.920936921299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45979.920936921299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45979.920936921299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45979.920936921299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45979.920936921299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45979.920936921299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45979.920936921299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45979.920936921299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45979.920936921299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45979.920936921299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45979.920936921299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45979.920936921299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45979.920936921299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45979.920936921299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45979.920936921299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45979.920936921299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45979.920936921299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45979.920936921299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45979.920936921299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45979.920936921299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45979.920936921299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45979.920936921299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45979.920936921299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45979.920936921299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45979.920936921299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45979.920936921299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45979.920936921299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45979.920936921299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45979.920936921299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45979.920936921299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45979.920936921299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45979.920936921299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45979.920936921299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45979.920936921299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45979.920936921299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45979.920936921299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45979.920936921299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45979.920936921299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45979.920936921299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45979.920936921299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45979.920936921299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45979.920936921299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45979.920936921299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45979.920936921299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45979.920936921299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45979.920936921299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45979.920936921299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45979.920936921299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45979.920936921299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45979.920936921299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45979.920936921299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45979.920936921299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45979.920936921299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45979.920936921299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45979.920936921299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45979.920936921299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45979.920936921299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45979.920936921299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45979.920936921299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45979.920936921299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45979.920936921299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45979.920936921299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45979.920936921299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45979.920936921299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45979.920936921299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45979.920936921299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45979.920936921299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45979.920936921299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45979.920936921299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45979.920936921299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45979.920936921299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45979.920936921299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45979.920936921299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45979.920936921299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45979.920936921299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45979.920936921299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45979.920936921299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45979.920936921299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45979.920936921299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45979.920936921299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45979.920936921299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45979.920936921299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45979.920936921299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45979.920936921299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45979.920936921299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45979.920936921299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45979.920936921299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45979.920936921299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45979.920936921299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45979.920936921299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45979.920936921299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45979.920936921299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45979.920936921299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45979.920936921299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45979.920936921299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45979.920936921299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45979.920936921299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45979.920936921299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45979.920936921299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45979.920936921299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45979.920936921299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45979.920936921299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45979.920936921299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45979.920936921299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45979.920936921299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45979.920936921299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45979.920936921299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45979.920936921299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45979.920936921299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45979.920936921299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45979.920936921299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45979.920936921299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45979.920936921299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45979.920936921299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45979.920936921299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45979.920936921299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45979.920936921299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45979.920936921299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45979.920936921299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45979.920936921299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45979.920936921299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45979.920936921299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45979.920936921299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45979.920936921299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45979.920936921299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45979.920936921299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45979.920936921299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45979.920936921299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45979.920936921299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45979.920936921299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45979.920936921299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45979.920936921299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45979.920936921299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45979.920936921299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45979.920936921299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45979.920936921299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45979.920936921299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45979.920936921299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45979.920936921299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45979.920936921299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45979.920936921299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45979.920936921299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45979.920936921299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45979.920936921299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45979.920936921299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45979.920936921299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45979.920936921299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45979.920936921299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45979.920936921299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45979.920936921299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45979.920936921299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45979.920936921299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45979.920936921299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45979.920936921299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45979.920936921299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45979.920936921299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45979.920936921299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45979.920936921299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45979.920936921299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45979.920936921299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45979.920936921299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45979.920936921299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45979.920936921299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45979.920936921299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45979.920936921299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45979.920936921299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45979.920936921299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45979.920936921299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45979.920936921299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45979.920936921299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45979.920936921299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45979.920936921299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45979.920936921299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45979.920936921299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45979.920936921299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45979.920936921299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45979.920936921299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45979.920936921299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45979.920936921299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45979.920936921299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45979.920936921299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45979.920936921299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45979.920936921299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45979.920936921299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45979.920936921299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45979.920936921299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45979.920936921299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45979.920936921299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45979.920936921299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45979.920936921299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45979.920936921299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45979.920936921299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45979.920936921299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45979.920936921299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45979.920936921299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45979.920936921299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45979.920936921299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45979.920936921299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45979.920936921299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45979.920936921299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45979.920936921299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45979.920936921299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45979.920936921299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45979.920936921299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45979.920936921299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45979.920936921299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45979.920936921299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45979.920936921299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45979.920936921299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45979.920936921299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45979.920936921299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45979.920936921299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45979.920936921299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45979.920936921299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45979.920936921299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45979.920936921299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45979.920936921299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45979.920936921299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45979.920936921299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45979.920936921299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45979.920936921299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45979.920936921299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45979.920936921299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45979.920936921299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45979.920936921299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45979.920936921299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45979.920936921299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45979.920936921299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45979.920936921299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45979.920936921299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45979.920936921299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45979.920936921299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45979.920936921299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45979.920936921299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45979.920936921299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45979.920936921299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45979.920936921299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45979.920936921299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45979.920936921299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45979.920936921299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45979.920936921299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45979.920936921299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45979.920936921299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45979.920936921299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45979.920936921299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45979.920936921299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45979.920936921299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45979.920936921299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45979.920936921299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45979.920936921299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45979.920936921299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45979.920936921299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45979.920936921299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45979.920936921299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45979.920936921299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45979.920936921299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45979.920936921299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45979.920936921299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45979.920936921299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45979.920936921299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45979.920936921299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45979.920936921299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45979.920936921299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45979.920936921299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45979.920936921299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45979.920936921299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45979.920936921299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45979.920936921299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45979.920936921299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45979.920936921299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45979.920936921299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45979.920936921299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45979.920936921299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45979.920936921299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45979.920936921299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45979.920936921299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45979.920936921299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45979.920936921299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45979.920936921299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45979.920936921299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45979.920936921299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45979.920936921299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45979.920936921299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45979.920936921299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45979.920936921299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45979.920936921299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45979.920936921299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45979.920936921299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45979.920936921299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45979.920936921299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45979.920936921299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45979.920936921299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45979.920936921299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45979.920936921299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45979.920936921299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45979.920936921299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45979.920936921299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45979.920936921299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45979.920936921299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45979.920936921299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45979.920936921299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45979.920936921299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45979.920936921299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45979.920936921299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45979.920936921299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45979.920936921299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45979.920936921299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45979.920936921299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45979.920936921299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45979.920936921299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45979.920936921299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45979.920936921299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45979.920936921299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45979.920936921299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45979.920936921299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45979.920936921299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45979.920936921299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45979.920936921299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45979.920936921299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45979.920936921299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45979.920936921299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45979.920936921299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45979.920936921299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45979.920936921299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45979.920936921299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45979.920936921299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45979.920936921299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45979.920936921299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45979.920936921299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45979.920936921299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45979.920936921299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45979.920936921299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45979.920936921299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45979.920936921299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45979.920936921299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45979.920936921299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45979.920936921299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45979.920936921299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45979.920936921299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45979.920936921299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45979.920936921299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45979.920936921299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45979.920936921299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45979.920936921299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45979.920936921299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45979.920936921299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45979.920936921299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45979.920936921299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45979.920936921299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45979.920936921299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45979.920936921299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45979.920936921299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45979.920936921299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45979.920936921299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45979.920936921299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45979.920936921299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45979.920936921299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45979.920936921299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45979.920936921299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45979.920936921299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45979.920936921299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45979.920936921299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45979.920936921299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45979.920936921299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45979.920936921299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45979.920936921299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45979.920936921299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45979.920936921299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45979.920936921299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45979.920936921299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45979.920936921299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45979.920936921299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45979.920936921299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45979.920936921299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45979.920936921299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45979.920936921299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45979.920936921299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45979.920936921299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45979.920936921299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45979.920936921299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45979.920936921299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45979.920936921299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45979.920936921299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45979.920936921299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45979.920936921299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45979.920936921299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45979.920936921299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45979.920936921299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45979.920936921299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45979.920936921299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45979.920936921299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45979.920936921299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45979.920936921299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45979.920936921299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45979.920936921299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45979.920936921299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45979.920936921299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45979.920936921299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45979.920936921299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45979.920936921299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45979.920936921299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45979.920936921299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45979.920936921299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45979.920936921299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45979.920936921299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45979.920936921299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45979.920936921299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45979.920936921299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45979.920936921299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45979.920936921299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45979.920936921299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45979.920936921299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45979.920936921299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45979.920936921299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45979.920936921299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45979.920936921299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45979.920936921299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45979.920936921299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45979.920936921299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45979.920936921299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45979.920936921299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45979.920936921299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45979.920936921299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45979.920936921299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45979.920936921299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45979.920936921299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45979.920936921299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45979.920936921299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45979.920936921299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45979.920936921299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45979.920936921299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45979.920936921299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45979.920936921299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45979.920936921299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45979.920936921299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45979.920936921299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45979.920936921299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45979.920936921299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45979.920936921299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45979.920936921299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45979.920936921299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45979.920936921299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45979.920936921299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45979.920936921299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45979.920936921299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45979.920936921299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45979.920936921299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45979.920936921299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45979.920936921299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45979.920936921299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45979.920936921299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45979.920936921299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45979.920936921299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45979.920936921299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45979.920936921299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45979.920936921299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45979.920936921299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45979.920936921299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45979.920936921299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45979.920936921299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45979.920936921299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45979.920936921299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45979.920936921299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45979.920936921299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45979.920936921299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45979.920936921299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45979.920936921299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45979.920936921299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45979.920936921299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45979.920936921299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45979.920936921299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45979.920936921299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45979.920936921299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45979.920936921299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45979.920936921299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45979.920936921299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45979.920936921299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45979.920936921299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45979.920936921299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45979.920936921299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45979.920936921299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45979.920936921299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45979.920936921299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45979.920936921299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45979.920936921299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45979.920936921299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45979.920936921299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45979.920936921299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45979.920936921299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45979.920936921299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45979.920936921299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45979.920936921299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45979.920936921299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45979.920936921299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45979.920936921299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45979.920936921299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45979.920936921299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45979.920936921299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45979.920936921299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45979.920936921299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45979.920936921299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45979.920936921299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45979.920936921299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45979.920936921299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45979.920936921299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45979.920936921299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45979.920936921299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45979.920936921299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45979.920936921299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45979.920936921299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45979.920936921299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45979.920936921299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45979.920936921299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45979.920936921299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45979.920936921299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45979.920936921299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45979.920936921299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45979.920936921299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45979.920936921299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45979.920936921299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45979.920936921299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45979.920936921299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45979.920936921299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45979.920936921299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45979.920936921299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45979.920936921299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45979.920936921299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45979.920936921299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45979.920936921299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45979.920936921299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45979.920936921299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45979.920936921299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45979.920936921299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45979.920936921299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45979.920936921299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45979.920936921299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45979.920936921299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45979.920936921299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45979.920936921299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45979.920936921299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45979.920936921299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45979.920936921299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45979.920936921299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45979.920936921299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45979.920936921299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45979.920936921299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45979.920936921299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45979.920936921299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45979.920936921299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45979.920936921299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45979.920936921299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45979.920936921299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45979.920936921299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45979.920936921299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45979.920936921299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45979.920936921299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45979.920936921299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45979.920936921299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45979.920936921299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45979.920936921299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45979.920936921299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45979.920936921299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45979.920936921299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45979.920936921299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45979.920936921299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45979.920936921299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45979.920936921299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45979.920936921299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45979.920936921299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45979.920936921299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45979.920936921299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45979.920936921299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45979.920936921299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45979.920936921299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45979.920936921299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45979.920936921299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45979.920936921299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45979.920936921299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45979.920936921299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45979.920936921299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45979.920936921299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45979.920936921299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45979.920936921299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45979.920936921299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45979.920936921299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45979.920936921299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45979.920936921299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45979.920936921299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45979.920936921299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45979.920936921299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45979.920936921299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45979.920936921299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45979.920936921299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45979.920936921299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45979.920936921299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45979.920936921299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45979.920936921299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45979.920936921299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45979.920936921299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45979.920936921299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45979.920936921299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45979.920936921299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45979.920936921299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45979.920936921299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45979.920936921299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45979.920936921299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45979.920936921299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45979.920936921299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45979.920936921299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45979.920936921299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45979.920936921299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45979.920936921299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45979.920936921299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45979.920936921299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45979.920936921299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45979.920936921299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45979.920936921299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45979.920936921299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45979.920936921299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45979.920936921299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45979.920936921299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45979.920936921299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45979.920936921299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45979.920936921299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45979.920936921299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45979.920936921299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45979.920936921299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45979.920936921299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45979.920936921299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45979.920936921299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45979.920936921299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45979.920936921299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45979.920936921299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45979.920936921299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45979.920936921299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45979.920936921299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45979.920936921299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45979.920936921299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45979.920936921299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45979.920936921299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45979.920936921299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45979.920936921299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45979.920936921299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45979.920936921299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45979.920936921299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45979.920936921299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45979.920936921299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45979.920936921299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45979.920936921299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45979.920936921299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45979.920936921299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45979.920936921299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45979.920936921299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45979.920936921299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45979.920936921299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45979.920936921299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45979.920936921299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45979.920936921299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45979.920936921299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45979.920936921299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45979.920936921299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45979.920936921299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45979.920936921299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45979.920936921299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45979.920936921299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45979.920936921299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45979.920936921299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45979.920936921299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45979.920936921299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45979.920936921299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45979.920936921299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45979.920936921299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45979.920936921299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45979.920936921299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45979.920936921299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45979.920936921299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45979.920936921299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45979.920936921299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45979.920936921299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45979.920936921299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45979.920936921299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45979.920936921299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45979.920936921299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45979.920936921299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45979.920936921299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45979.920936921299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45979.920936921299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45979.920936921299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45979.920936921299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45979.920936921299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45979.920936921299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45979.920936921299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45979.920936921299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45979.920936921299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45979.920936921299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45979.920936921299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45979.920936921299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45979.920936921299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45979.920936921299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45979.920936921299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45979.920936921299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45979.920936921299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45979.920936921299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45979.920936921299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45979.920936921299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45979.920936921299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45979.920936921299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45979.920936921299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45979.920936921299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45979.920936921299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45979.920936921299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45979.920936921299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45979.920936921299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45979.920936921299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45979.920936921299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45979.920936921299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45979.920936921299</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276.44021909721778</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ca="1">IFERROR(NOW()-F3,"")</f>
        <v>45979.920936689814</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45979.920936689814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45979.920936689814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45979.920936689814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45979.920936689814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45979.920936689814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45979.920936689814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45979.920936689814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45979.920936689814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45979.920936689814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45979.920936689814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45979.920936689814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45979.920936689814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45979.920936689814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45979.920936689814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45979.920936689814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45979.920936689814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45979.920936689814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45979.920936689814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45979.920936689814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45979.920936689814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45979.920936689814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45979.920936689814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45979.920936689814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45979.920936689814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45979.920936689814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45979.920936689814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45979.920936689814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45979.920936689814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45979.920936689814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45979.920936689814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45979.920936689814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45979.920936689814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45979.920936689814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45979.920936689814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45979.920936689814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45979.920936689814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45979.920936689814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45979.920936689814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45979.920936689814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45979.920936689814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45979.920936689814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45979.920936689814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45979.920936689814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45979.920936689814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45979.920936689814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45979.920936689814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45979.920936689814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45979.920936689814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45979.920936689814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45979.920936689814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45979.920936689814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45979.920936689814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45979.920936689814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45979.920936689814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45979.920936689814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45979.920936689814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45979.920936689814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45979.920936689814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45979.920936689814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45979.920936689814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45979.920936689814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45979.920936689814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45979.920936689814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45979.920936689814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45979.920936689814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45979.920936689814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45979.920936689814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45979.920936689814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45979.920936689814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45979.920936689814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45979.920936689814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45979.920936689814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45979.920936689814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45979.920936689814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45979.920936689814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45979.920936689814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45979.920936689814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45979.920936689814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45979.920936689814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45979.920936689814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45979.920936689814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45979.920936689814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45979.920936689814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45979.920936689814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45979.920936689814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45979.920936689814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45979.920936689814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45979.920936689814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45979.920936689814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45979.920936689814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45979.920936689814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45979.920936689814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45979.920936689814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45979.920936689814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45979.920936689814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45979.920936689814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45979.920936689814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45979.920936689814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45979.920936689814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45979.920936689814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45979.920936689814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45979.920936689814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45979.920936689814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45979.920936689814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45979.920936689814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45979.920936689814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45979.920936689814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45979.920936689814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45979.920936689814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45979.920936689814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45979.920936689814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45979.920936689814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45979.920936689814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45979.920936689814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45979.920936689814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45979.920936689814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45979.920936689814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45979.920936689814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45979.920936689814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45979.920936689814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45979.920936689814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45979.920936689814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45979.920936689814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45979.920936689814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45979.920936689814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45979.920936689814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45979.920936689814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45979.920936689814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45979.920936689814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45979.920936689814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45979.920936689814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45979.920936689814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45979.920936689814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45979.920936689814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45979.920936689814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45979.920936689814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45979.920936689814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45979.920936689814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45979.920936689814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45979.920936689814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45979.920936689814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45979.920936689814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45979.920936689814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45979.920936689814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45979.920936689814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45979.920936689814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45979.920936689814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45979.920936689814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45979.920936689814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45979.920936689814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45979.920936689814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45979.920936689814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45979.920936689814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45979.920936689814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45979.920936689814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45979.920936689814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45979.920936689814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45979.920936689814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45979.920936689814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45979.920936689814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45979.920936689814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45979.920936689814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45979.920936689814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45979.920936689814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45979.920936689814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45979.920936689814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45979.920936689814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45979.920936689814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45979.920936689814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45979.920936689814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45979.920936689814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45979.920936689814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45979.920936689814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45979.920936689814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45979.920936689814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45979.920936689814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45979.920936689814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45979.920936689814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45979.920936689814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45979.920936689814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45979.920936689814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45979.920936689814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45979.920936689814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45979.920936689814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45979.920936689814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45979.920936689814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45979.920936689814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45979.920936689814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45979.920936689814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45979.920936689814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45979.920936689814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45979.920936689814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45979.920936689814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45979.920936689814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45979.920936689814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45979.920936689814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45979.920936689814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45979.920936689814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45979.920936689814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45979.920936689814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45979.920936689814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45979.920936689814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45979.920936689814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45979.920936689814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45979.920936689814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45979.920936689814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45979.920936689814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45979.920936689814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45979.920936689814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45979.920936689814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45979.920936689814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45979.920936689814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45979.920936689814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45979.920936689814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45979.920936689814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45979.920936689814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45979.920936689814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45979.920936689814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45979.920936689814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45979.920936689814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45979.920936689814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45979.920936689814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45979.920936689814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45979.920936689814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45979.920936689814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45979.920936689814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45979.920936689814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45979.920936689814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45979.920936689814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45979.920936689814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45979.920936689814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45979.920936689814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45979.920936689814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45979.920936689814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45979.920936689814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45979.920936689814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45979.920936689814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45979.920936689814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45979.920936689814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45979.920936689814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45979.920936689814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45979.920936689814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45979.920936689814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45979.920936689814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45979.920936689814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45979.920936689814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45979.920936689814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45979.920936689814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45979.920936689814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45979.920936689814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45979.920936689814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45979.920936689814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45979.920936689814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45979.920936689814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45979.920936689814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45979.920936689814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45979.920936689814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45979.920936689814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45979.920936689814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45979.920936689814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45979.920936689814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45979.920936689814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45979.920936689814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45979.920936689814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45979.920936689814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45979.920936689814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45979.920936689814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45979.920936689814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45979.920936689814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45979.920936689814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45979.920936689814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45979.920936689814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45979.920936689814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45979.920936689814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45979.920936689814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45979.920936689814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45979.920936689814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45979.920936689814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45979.920936689814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45979.920936689814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45979.920936689814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45979.920936689814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45979.920936689814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45979.920936689814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45979.920936689814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45979.920936689814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45979.920936689814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45979.920936689814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45979.920936689814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45979.920936689814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45979.920936689814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45979.920936689814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45979.920936689814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45979.920936689814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45979.920936689814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45979.920936689814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45979.920936689814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45979.920936689814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45979.920936689814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45979.920936689814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45979.920936689814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45979.920936689814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45979.920936689814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45979.920936689814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45979.920936689814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45979.920936689814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45979.920936689814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45979.920936689814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45979.920936689814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45979.920936689814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45979.920936689814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45979.920936689814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45979.920936689814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45979.920936689814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45979.920936689814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45979.920936689814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45979.920936689814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45979.920936689814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45979.920936689814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45979.920936689814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45979.920936689814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45979.920936689814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45979.920936689814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45979.920936689814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45979.920936689814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45979.920936689814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45979.920936689814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45979.920936689814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45979.920936689814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45979.920936689814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45979.920936689814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45979.920936689814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45979.920936689814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45979.920936689814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45979.920936689814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45979.920936689814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45979.920936689814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45979.920936689814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45979.920936689814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45979.920936689814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45979.920936689814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45979.920936689814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45979.920936689814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45979.920936689814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45979.920936689814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45979.920936689814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45979.920936689814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45979.920936689814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45979.920936689814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45979.920936689814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45979.920936689814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45979.920936689814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45979.920936689814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45979.920936689814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45979.920936689814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45979.920936689814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45979.920936689814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45979.920936689814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45979.920936689814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45979.920936689814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45979.920936689814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45979.920936689814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45979.920936689814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45979.920936689814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45979.920936689814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45979.920936689814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45979.920936689814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45979.920936689814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45979.920936689814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45979.920936689814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45979.920936689814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45979.920936689814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45979.920936689814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45979.920936689814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45979.920936689814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45979.920936689814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45979.920936689814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45979.920936689814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45979.920936689814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45979.920936689814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45979.920936689814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45979.920936689814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45979.920936689814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45979.920936689814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45979.920936689814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45979.920936689814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45979.920936689814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45979.920936689814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45979.920936689814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45979.920936689814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45979.920936689814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45979.920936689814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45979.920936689814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45979.920936689814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45979.920936689814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45979.920936689814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45979.920936689814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45979.920936689814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45979.920936689814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45979.920936689814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45979.920936689814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45979.920936689814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45979.920936689814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45979.920936689814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45979.920936689814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45979.920936689814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45979.920936689814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45979.920936689814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45979.920936689814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45979.920936689814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45979.920936689814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45979.920936689814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45979.920936689814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45979.920936689814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45979.920936689814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45979.920936689814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45979.920936689814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45979.920936689814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45979.920936689814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45979.920936689814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45979.920936689814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45979.920936689814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45979.920936689814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45979.920936689814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45979.920936689814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45979.920936689814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45979.920936689814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45979.920936689814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45979.920936689814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45979.920936689814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45979.920936689814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45979.920936689814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45979.920936689814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45979.920936689814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45979.920936689814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45979.920936689814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45979.920936689814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45979.920936689814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45979.920936689814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45979.920936689814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45979.920936689814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45979.920936689814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45979.920936689814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45979.920936689814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45979.920936689814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45979.920936689814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45979.920936689814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45979.920936689814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45979.920936689814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45979.920936689814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45979.920936689814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45979.920936689814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45979.920936689814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45979.920936689814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45979.920936689814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45979.920936689814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45979.920936689814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45979.920936689814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45979.920936689814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45979.920936689814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45979.920936689814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45979.920936689814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45979.920936689814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45979.920936689814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45979.920936689814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45979.920936689814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45979.920936689814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45979.920936689814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45979.920936689814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45979.920936689814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45979.920936689814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45979.920936689814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45979.920936689814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45979.920936689814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45979.920936689814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45979.920936689814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45979.920936689814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45979.920936689814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45979.920936689814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45979.920936689814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45979.920936689814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45979.920936689814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45979.920936689814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45979.920936689814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45979.920936689814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45979.920936689814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45979.920936689814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45979.920936689814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45979.920936689814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45979.920936689814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45979.920936689814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45979.920936689814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45979.920936689814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45979.920936689814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45979.920936689814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45979.920936689814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45979.920936689814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45979.920936689814</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workbookViewId="0">
      <selection activeCell="D12" sqref="D12"/>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88.088876736110251</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53.732059606481926</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31.259825810186157</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2.406133449076151</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1</v>
      </c>
      <c r="D6" s="109" t="s">
        <v>32330</v>
      </c>
      <c r="E6" s="109" t="s">
        <v>39021</v>
      </c>
      <c r="F6" s="135">
        <v>45979.807268518518</v>
      </c>
      <c r="G6" s="111">
        <f ca="1">IFERROR(NOW()-F6,"")</f>
        <v>0.11366817129601259</v>
      </c>
      <c r="H6" s="135">
        <v>45979.801712962966</v>
      </c>
      <c r="I6" s="109" t="str">
        <f>IFERROR(VLOOKUP(D6,DB!A:F,6,0),"")</f>
        <v>SCECO</v>
      </c>
      <c r="J6" s="109" t="str">
        <f>IFERROR(VLOOKUP(D6,DB!A:G,7,0),"")</f>
        <v>Dead</v>
      </c>
      <c r="K6" s="109" t="s">
        <v>39118</v>
      </c>
      <c r="L6" s="109" t="str">
        <f>IFERROR(VLOOKUP(D6,DB!A:I,9,0),"")</f>
        <v>Latis</v>
      </c>
    </row>
    <row r="7" spans="1:13">
      <c r="A7" s="109"/>
      <c r="B7" s="109" t="str">
        <f>IFERROR(VLOOKUP(D7,DB!A:K,11,0),"")</f>
        <v/>
      </c>
      <c r="C7" s="109"/>
      <c r="D7" s="109"/>
      <c r="E7" s="109"/>
      <c r="F7" s="109"/>
      <c r="G7" s="111">
        <f ca="1">IFERROR(NOW()-F7,"")</f>
        <v>45979.920936689814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45979.920936689814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45979.920936689814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45979.920936689814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45979.920936689814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45979.920936689814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45979.920936689814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45979.920936689814</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45979.920936689814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45979.920936689814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45979.920936689814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45979.920936689814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45979.920936689814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45979.920936689814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45979.920936689814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45979.920936689814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45979.920936689814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45979.920936689814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45979.920936689814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45979.920936689814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45979.920936689814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45979.920936689814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45979.920936689814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45979.920936689814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45979.920936689814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45979.920936689814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45979.920936689814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45979.920936689814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45979.920936689814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45979.920936689814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45979.920936689814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45979.920936689814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45979.920936689814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45979.920936689814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45979.920936689814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45979.920936689814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45979.920936689814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45979.920936689814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45979.920936689814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45979.920936689814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45979.920936689814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45979.920936689814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45979.920936689814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45979.920936689814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45979.920936689814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45979.920936689814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45979.920936689814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45979.920936689814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45979.920936689814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45979.920936689814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45979.920936689814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45979.920936689814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45979.920936689814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45979.920936689814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45979.920936689814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45979.920936689814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45979.920936689814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45979.920936689814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45979.920936689814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45979.920936689814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45979.920936689814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45979.920936689814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45979.920936689814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45979.920936689814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45979.920936689814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45979.920936689814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45979.920936689814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45979.920936689814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45979.920936689814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45979.920936689814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45979.920936689814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45979.920936689814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45979.920936689814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45979.920936689814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45979.920936689814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45979.920936689814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45979.920936689814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45979.920936689814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45979.920936689814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45979.920936689814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45979.920936689814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45979.920936689814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45979.920936689814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45979.920936689814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45979.920936689814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45979.920936689814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45979.920936689814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45979.920936689814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45979.920936689814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45979.920936689814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45979.920936689814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45979.920936689814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45979.920936689814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45979.920936689814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45979.920936689814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45979.920936689814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45979.920936689814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45979.920936689814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45979.920936689814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45979.920936689814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45979.920936689814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45979.920936689814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45979.920936689814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45979.920936689814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45979.920936689814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45979.920936689814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45979.920936689814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45979.920936689814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45979.920936689814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45979.920936689814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45979.920936689814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45979.920936689814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45979.920936689814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45979.920936689814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45979.920936689814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45979.920936689814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45979.920936689814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45979.920936689814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45979.920936689814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45979.920936689814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45979.920936689814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45979.920936689814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45979.920936689814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45979.920936689814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45979.920936689814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45979.920936689814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45979.920936689814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45979.920936689814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45979.920936689814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45979.920936689814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45979.920936689814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45979.920936689814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45979.920936689814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45979.920936689814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45979.920936689814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45979.920936689814</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45979.920936689814</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45979.920936689814</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45979.920936689814</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45979.920936689814</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45979.920936689814</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45979.920936689814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45979.920936689814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45979.920936689814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45979.920936689814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45979.920936689814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45979.920936689814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45979.920936689814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45979.920936689814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45979.920936689814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45979.920936689814</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45979.920936689814</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45979.920936689814</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45979.920936689814</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45979.920936689814</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45979.920936689814</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45979.920936689814</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45979.920936689814</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45979.920936689814</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45979.920936689814</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45979.920936689814</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45979.920936689814</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45979.920936689814</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45979.920936689814</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2"/>
  <sheetViews>
    <sheetView workbookViewId="0">
      <selection activeCell="D7" sqref="D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8" ca="1" si="0">IFERROR(NOW()-F2,"-")</f>
        <v>45979.920936921299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45979.920936921299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45979.920936921299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45979.920936921299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45979.920936921299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45979.920936921299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45979.920936921299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45979.920936921299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45979.920936921299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45979.920936921299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45979.920936921299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45979.920936921299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45979.920936921299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45979.920936921299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45979.920936921299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45979.920936921299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45979.920936921299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45979.920936921299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45979.920936921299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45979.920936921299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45979.920936921299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45979.920936921299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45979.920936921299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45979.920936921299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45979.920936921299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45979.920936921299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45979.920936921299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45979.920936921299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45979.920936921299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45979.920936921299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45979.920936921299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45979.920936921299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45979.920936921299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45979.920936921299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45979.920936921299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45979.920936921299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45979.920936921299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ref="G39:G72" ca="1" si="1">IFERROR(NOW()-F39,"-")</f>
        <v>45979.920936921299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45979.920936921299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45979.920936921299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45979.920936921299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45979.920936921299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45979.920936921299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45979.920936921299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45979.920936921299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45979.920936921299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45979.920936921299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45979.920936921299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45979.920936921299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45979.920936921299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45979.920936921299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45979.920936921299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45979.920936921299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45979.920936921299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45979.920936921299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45979.920936921299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45979.920936921299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45979.920936921299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45979.920936921299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45979.920936921299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45979.920936921299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45979.920936921299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45979.920936921299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45979.920936921299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45979.920936921299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45979.920936921299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45979.920936921299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45979.920936921299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45979.920936921299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45979.920936921299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45979.920936921299</v>
      </c>
      <c r="H72" s="121"/>
      <c r="I72" s="119" t="str">
        <f>IFERROR(VLOOKUP(D72,DB!A:F,6,0),"")</f>
        <v/>
      </c>
      <c r="J72" s="119" t="str">
        <f>IFERROR(VLOOKUP(D72,DB!A:G,7,0),"")</f>
        <v/>
      </c>
      <c r="K72" s="122"/>
      <c r="L72" s="123" t="str">
        <f>IFERROR(VLOOKUP(D72,DB!A:I,9,0),"")</f>
        <v/>
      </c>
    </row>
  </sheetData>
  <dataValidations count="2">
    <dataValidation allowBlank="1" showInputMessage="1" showErrorMessage="1" sqref="E1" xr:uid="{9E1BC488-8814-4F8A-8DBE-742B3278AB71}"/>
    <dataValidation type="list" allowBlank="1" showInputMessage="1" showErrorMessage="1" sqref="E2:E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2025-11-18T19:07:45Z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