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17" documentId="120_S{2AC9BD13-BADA-5192-A53E-5A8FF88502F6}" xr6:coauthVersionLast="47" xr6:coauthVersionMax="47" xr10:uidLastSave="{1405B5AE-CB97-4C89-9A07-8D64869A9F2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<sst xmlns="http://schemas.openxmlformats.org/spreadsheetml/2006/main" count="180313" uniqueCount="39138">
  <si>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</si>
  <si>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</si>
  <si>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</si>
  <si>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</si>
  <si>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</si>
  <si>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</si>
  <si>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</si>
  <si>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</si>
  <si>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</si>
  <si>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</si>
  <si>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</si>
  <si>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</si>
  <si>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</si>
  <si>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</si>
  <si>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</si>
  <si>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</si>
  <si>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</si>
  <si>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</si>
  <si>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</si>
  <si>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</si>
  <si>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</si>
  <si>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</si>
  <si>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</si>
  <si>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</si>
  <si>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</si>
  <si>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</si>
  <si>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</si>
  <si>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</si>
  <si>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</si>
  <si>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</si>
  <si>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</si>
  <si>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</si>
  <si>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</si>
  <si>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</si>
  <si>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</si>
  <si>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</si>
  <si>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</si>
  <si>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</si>
  <si>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</si>
  <si>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</si>
  <si>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</si>
  <si>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</si>
  <si>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</si>
  <si>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</si>
  <si>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</si>
  <si>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</si>
  <si>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</si>
  <si>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</si>
  <si>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</si>
  <si>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</si>
  <si>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</si>
  <si>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</si>
  <si>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</si>
  <si>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</si>
  <si>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</si>
  <si>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</si>
  <si>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</si>
  <si>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</si>
  <si>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</si>
  <si>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</si>
  <si>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</si>
  <si>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</si>
  <si>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</si>
  <si>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</si>
  <si>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</si>
  <si>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</si>
  <si>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</si>
  <si>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</si>
  <si>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</si>
  <si>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</si>
  <si>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</si>
  <si>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</si>
  <si>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</si>
  <si>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</si>
  <si>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</si>
  <si>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</si>
  <si>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</si>
  <si>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</si>
  <si>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</si>
  <si>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</si>
  <si>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</si>
  <si>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</si>
  <si>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</si>
  <si>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</si>
  <si>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</si>
  <si>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</si>
  <si>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</si>
  <si>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</si>
  <si>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</si>
  <si>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</si>
  <si>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</si>
  <si>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</si>
  <si>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</si>
  <si>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</si>
  <si>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</si>
  <si>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</si>
  <si>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</si>
  <si>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</si>
  <si>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</si>
  <si>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</si>
  <si>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</si>
  <si>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</si>
  <si>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</si>
  <si>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</si>
  <si>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</si>
  <si>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</si>
  <si>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</si>
  <si>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</si>
  <si>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</si>
  <si>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</si>
  <si>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</si>
  <si>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</si>
  <si>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</si>
  <si>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</si>
  <si>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</si>
  <si>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</si>
  <si>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</si>
  <si>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</si>
  <si>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</si>
  <si>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</si>
  <si>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</si>
  <si>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</si>
  <si>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</si>
  <si>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</si>
  <si>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</si>
  <si>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</si>
  <si>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</si>
  <si>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</si>
  <si>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</si>
  <si>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</si>
  <si>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</si>
  <si>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</si>
  <si>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</si>
  <si>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</si>
  <si>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</si>
  <si>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</si>
  <si>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</si>
  <si>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</si>
  <si>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</si>
  <si>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</si>
  <si>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</si>
  <si>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</si>
  <si>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</si>
  <si>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</si>
  <si>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</si>
  <si>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</si>
  <si>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</si>
  <si>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</si>
  <si>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</si>
  <si>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</si>
  <si>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</si>
  <si>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</si>
  <si>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</si>
  <si>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</si>
  <si>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</si>
  <si>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</si>
  <si>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</si>
  <si>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</si>
  <si>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</si>
  <si>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</si>
  <si>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</si>
  <si>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</si>
  <si>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</si>
  <si>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</si>
  <si>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</si>
  <si>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</si>
  <si>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</si>
  <si>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</si>
  <si>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</si>
  <si>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</si>
  <si>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</si>
  <si>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</si>
  <si>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</si>
  <si>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</si>
  <si>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</si>
  <si>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</si>
  <si>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</si>
  <si>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</si>
  <si>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</si>
  <si>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</si>
  <si>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</si>
  <si>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</si>
  <si>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</si>
  <si>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</si>
  <si>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</si>
  <si>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</si>
  <si>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</si>
  <si>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</si>
  <si>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</si>
  <si>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</si>
  <si>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</si>
  <si>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</si>
  <si>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</si>
  <si>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</si>
  <si>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</si>
  <si>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</si>
  <si>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</si>
  <si>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</si>
  <si>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</si>
  <si>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</si>
  <si>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</si>
  <si>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</si>
  <si>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</si>
  <si>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</si>
  <si>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</si>
  <si>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</si>
  <si>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</si>
  <si>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</si>
  <si>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</si>
  <si>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</si>
  <si>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</si>
  <si>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</si>
  <si>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</si>
  <si>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</si>
  <si>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</si>
  <si>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</si>
  <si>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</si>
  <si>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</si>
  <si>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</si>
  <si>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</si>
  <si>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</si>
  <si>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</si>
  <si>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</si>
  <si>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</si>
  <si>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</si>
  <si>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</si>
  <si>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</si>
  <si>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</si>
  <si>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</si>
  <si>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</si>
  <si>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</si>
  <si>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</si>
  <si>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</si>
  <si>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</si>
  <si>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</si>
  <si>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</si>
  <si>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</si>
  <si>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</si>
  <si>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</si>
  <si>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</si>
  <si>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</si>
  <si>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</si>
  <si>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</si>
  <si>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</si>
  <si>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</si>
  <si>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</si>
  <si>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</si>
  <si>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</si>
  <si>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</si>
  <si>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</si>
  <si>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</si>
  <si>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</si>
  <si>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</si>
  <si>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</si>
  <si>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</si>
  <si>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</si>
  <si>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</si>
  <si>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</si>
  <si>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</si>
  <si>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</si>
  <si>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</si>
  <si>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</si>
  <si>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</si>
  <si>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</si>
  <si>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</si>
  <si>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</si>
  <si>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</si>
  <si>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</si>
  <si>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</si>
  <si>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</si>
  <si>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</si>
  <si>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</si>
  <si>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</si>
  <si>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</si>
  <si>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</si>
  <si>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</si>
  <si>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</si>
  <si>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</si>
  <si>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</si>
  <si>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</si>
  <si>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</si>
  <si>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</si>
  <si>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</si>
  <si>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</si>
  <si>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</si>
  <si>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</si>
  <si>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</si>
  <si>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</si>
  <si>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</si>
  <si>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</si>
  <si>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</si>
  <si>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</si>
  <si>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</si>
  <si>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</si>
  <si>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</si>
  <si>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</si>
  <si>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</si>
  <si>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</si>
  <si>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</si>
  <si>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</si>
  <si>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</si>
  <si>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</si>
  <si>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</si>
  <si>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</si>
  <si>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</si>
  <si>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</si>
  <si>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</si>
  <si>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</si>
  <si>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</si>
  <si>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</si>
  <si>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</si>
  <si>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</si>
  <si>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</si>
  <si>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</si>
  <si>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</si>
  <si>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</si>
  <si>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</si>
  <si>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</si>
  <si>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</si>
  <si>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</si>
  <si>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</si>
  <si>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</si>
  <si>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</si>
  <si>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</si>
  <si>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</si>
  <si>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</si>
  <si>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</si>
  <si>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</si>
  <si>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</si>
  <si>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</si>
  <si>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</si>
  <si>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</si>
  <si>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</si>
  <si>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</si>
  <si>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</si>
  <si>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</si>
  <si>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</si>
  <si>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</si>
  <si>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</si>
  <si>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</si>
  <si>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</si>
  <si>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</si>
  <si>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</si>
  <si>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</si>
  <si>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</si>
  <si>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</si>
  <si>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</si>
  <si>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</si>
  <si>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</si>
  <si>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</si>
  <si>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</si>
  <si>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</si>
  <si>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</si>
  <si>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</si>
  <si>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</si>
  <si>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</si>
  <si>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</si>
  <si>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</si>
  <si>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</si>
  <si>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</si>
  <si>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</si>
  <si>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</si>
  <si>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</si>
  <si>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</si>
  <si>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</si>
  <si>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</si>
  <si>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</si>
  <si>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</si>
  <si>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</si>
  <si>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</si>
  <si>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</si>
  <si>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</si>
  <si>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</si>
  <si>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</si>
  <si>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</si>
  <si>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</si>
  <si>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</si>
  <si>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</si>
  <si>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</si>
  <si>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</si>
  <si>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</si>
  <si>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</si>
  <si>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</si>
  <si>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</si>
  <si>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</si>
  <si>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</si>
  <si>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</si>
  <si>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</si>
  <si>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</si>
  <si>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</si>
  <si>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</si>
  <si>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</si>
  <si>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</si>
  <si>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</si>
  <si>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</si>
  <si>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</si>
  <si>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</si>
  <si>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</si>
  <si>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</si>
  <si>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</si>
  <si>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</si>
  <si>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</si>
  <si>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</si>
  <si>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</si>
  <si>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</si>
  <si>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</si>
  <si>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</si>
  <si>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</si>
  <si>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</si>
  <si>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</si>
  <si>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</si>
  <si>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</si>
  <si>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</si>
  <si>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</si>
  <si>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</si>
  <si>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</si>
  <si>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</si>
  <si>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</si>
  <si>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</si>
  <si>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</si>
  <si>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</si>
  <si>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</si>
  <si>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</si>
  <si>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</si>
  <si>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</si>
  <si>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</si>
  <si>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</si>
  <si>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</si>
  <si>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</si>
  <si>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</si>
  <si>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</si>
  <si>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</si>
  <si>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</si>
  <si>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</si>
  <si>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</si>
  <si>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</si>
  <si>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</si>
  <si>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</si>
  <si>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</si>
  <si>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</si>
  <si>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</si>
  <si>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</si>
  <si>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</si>
  <si>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</si>
  <si>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</si>
  <si>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</si>
  <si>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</si>
  <si>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</si>
  <si>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</si>
  <si>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</si>
  <si>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</si>
  <si>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</si>
  <si>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</si>
  <si>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</si>
  <si>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</si>
  <si>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</si>
  <si>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</si>
  <si>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</si>
  <si>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</si>
  <si>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</si>
  <si>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</si>
  <si>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</si>
  <si>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</si>
  <si>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</si>
  <si>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</si>
  <si>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</si>
  <si>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</si>
  <si>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</si>
  <si>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</si>
  <si>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</si>
  <si>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</si>
  <si>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</si>
  <si>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</si>
  <si>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</si>
  <si>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</si>
  <si>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</si>
  <si>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</si>
  <si>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</si>
  <si>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</si>
  <si>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</si>
  <si>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</si>
  <si>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</si>
  <si>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</si>
  <si>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</si>
  <si>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</si>
  <si>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</si>
  <si>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</si>
  <si>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</si>
  <si>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</si>
  <si>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</si>
  <si>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</si>
  <si>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</si>
  <si>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</si>
  <si>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</si>
  <si>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</si>
  <si>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</si>
  <si>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</si>
  <si>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</si>
  <si>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</si>
  <si>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</si>
  <si>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</si>
  <si>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</si>
  <si>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</si>
  <si>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</si>
  <si>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</si>
  <si>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</si>
  <si>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</si>
  <si>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</si>
  <si>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</si>
  <si>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</si>
  <si>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</si>
  <si>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</si>
  <si>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</si>
  <si>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</si>
  <si>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</si>
  <si>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</si>
  <si>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</si>
  <si>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</si>
  <si>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</si>
  <si>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</si>
  <si>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</si>
  <si>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</si>
  <si>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</si>
  <si>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</si>
  <si>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</si>
  <si>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</si>
  <si>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</si>
  <si>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</si>
  <si>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</si>
  <si>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</si>
  <si>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</si>
  <si>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</si>
  <si>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</si>
  <si>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</si>
  <si>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</si>
  <si>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</si>
  <si>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</si>
  <si>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</si>
  <si>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</si>
  <si>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</si>
  <si>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</si>
  <si>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</si>
  <si>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</si>
  <si>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</si>
  <si>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</si>
  <si>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</si>
  <si>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</si>
  <si>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</si>
  <si>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</si>
  <si>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</si>
  <si>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</si>
  <si>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</si>
  <si>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</si>
  <si>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</si>
  <si>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</si>
  <si>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</si>
  <si>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</si>
  <si>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</si>
  <si>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</si>
  <si>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</si>
  <si>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</si>
  <si>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</si>
  <si>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</si>
  <si>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</si>
  <si>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</si>
  <si>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</si>
  <si>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</si>
  <si>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</si>
  <si>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</si>
  <si>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</si>
  <si>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</si>
  <si>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</si>
  <si>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</si>
  <si>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</si>
  <si>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</si>
  <si>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</si>
  <si>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</si>
  <si>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</si>
  <si>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</si>
  <si>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</si>
  <si>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</si>
  <si>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</si>
  <si>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</si>
  <si>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</si>
  <si>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</si>
  <si>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</si>
  <si>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</si>
  <si>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</si>
  <si>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</si>
  <si>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</si>
  <si>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</si>
  <si>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</si>
  <si>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</si>
  <si>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</si>
  <si>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</si>
  <si>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</si>
  <si>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</si>
  <si>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</si>
  <si>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</si>
  <si>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</si>
  <si>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</si>
  <si>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</si>
  <si>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</si>
  <si>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</si>
  <si>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</si>
  <si>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</si>
  <si>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</si>
  <si>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</si>
  <si>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</si>
  <si>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</si>
  <si>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</si>
  <si>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</si>
  <si>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</si>
  <si>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</si>
  <si>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</si>
  <si>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</si>
  <si>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</si>
  <si>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</si>
  <si>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</si>
  <si>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</si>
  <si>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</si>
  <si>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</si>
  <si>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</si>
  <si>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</si>
  <si>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</si>
  <si>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</si>
  <si>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</si>
  <si>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</si>
  <si>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</si>
  <si>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</si>
  <si>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</si>
  <si>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</si>
  <si>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</si>
  <si>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</si>
  <si>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</si>
  <si>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</si>
  <si>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</si>
  <si>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</si>
  <si>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</si>
  <si>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</si>
  <si>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</si>
  <si>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</si>
  <si>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</si>
  <si>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</si>
  <si>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</si>
  <si>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</si>
  <si>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</si>
  <si>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</si>
  <si>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</si>
  <si>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</si>
  <si>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</si>
  <si>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</si>
  <si>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</si>
  <si>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</si>
  <si>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</si>
  <si>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</si>
  <si>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</si>
  <si>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</si>
  <si>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</si>
  <si>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</si>
  <si>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</si>
  <si>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</si>
  <si>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</si>
  <si>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</si>
  <si>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</si>
  <si>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</si>
  <si>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</si>
  <si>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</si>
  <si>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</si>
  <si>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</si>
  <si>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</si>
  <si>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</si>
  <si>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</si>
  <si>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</si>
  <si>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</si>
  <si>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</si>
  <si>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</si>
  <si>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</si>
  <si>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</si>
  <si>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</si>
  <si>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</si>
  <si>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</si>
  <si>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</si>
  <si>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</si>
  <si>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</si>
  <si>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</si>
  <si>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</si>
  <si>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</si>
  <si>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</si>
  <si>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</si>
  <si>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</si>
  <si>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</si>
  <si>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</si>
  <si>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</si>
  <si>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</si>
  <si>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</si>
  <si>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</si>
  <si>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</si>
  <si>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</si>
  <si>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</si>
  <si>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</si>
  <si>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</si>
  <si>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</si>
  <si>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</si>
  <si>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</si>
  <si>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</si>
  <si>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</si>
  <si>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</si>
  <si>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</si>
  <si>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</si>
  <si>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</si>
  <si>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</si>
  <si>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</si>
  <si>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</si>
  <si>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</si>
  <si>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</si>
  <si>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</si>
  <si>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</si>
  <si>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</si>
  <si>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</si>
  <si>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</si>
  <si>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</si>
  <si>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</si>
  <si>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</si>
  <si>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</si>
  <si>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</si>
  <si>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</si>
  <si>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</si>
  <si>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</si>
  <si>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</si>
  <si>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</si>
  <si>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</si>
  <si>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</si>
  <si>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</si>
  <si>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</si>
  <si>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</si>
  <si>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</si>
  <si>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</si>
  <si>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</si>
  <si>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</si>
  <si>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</si>
  <si>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</si>
  <si>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</si>
  <si>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</si>
  <si>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</si>
  <si>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</si>
  <si>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</si>
  <si>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</si>
  <si>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</si>
  <si>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</si>
  <si>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</si>
  <si>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</si>
  <si>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</si>
  <si>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</si>
  <si>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</si>
  <si>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</si>
  <si>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</si>
  <si>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</si>
  <si>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</si>
  <si>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</si>
  <si>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</si>
  <si>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</si>
  <si>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</si>
  <si>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</si>
  <si>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</si>
  <si>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</si>
  <si>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</si>
  <si>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</si>
  <si>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</si>
  <si>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</si>
  <si>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</si>
  <si>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</si>
  <si>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</si>
  <si>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</si>
  <si>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</si>
  <si>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</si>
  <si>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</si>
  <si>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</si>
  <si>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</si>
  <si>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</si>
  <si>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</si>
  <si>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</si>
  <si>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</si>
  <si>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</si>
  <si>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</si>
  <si>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</si>
  <si>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</si>
  <si>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</si>
  <si>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</si>
  <si>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</si>
  <si>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</si>
  <si>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</si>
  <si>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</si>
  <si>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</si>
  <si>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</si>
  <si>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</si>
  <si>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</si>
  <si>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</si>
  <si>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</si>
  <si>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</si>
  <si>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</si>
  <si>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</si>
  <si>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</si>
  <si>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</si>
  <si>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</si>
  <si>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</si>
  <si>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</si>
  <si>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</si>
  <si>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</si>
  <si>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</si>
  <si>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</si>
  <si>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</si>
  <si>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</si>
  <si>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</si>
  <si>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</si>
  <si>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</si>
  <si>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</si>
  <si>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</si>
  <si>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</si>
  <si>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</si>
  <si>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</si>
  <si>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</si>
  <si>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</si>
  <si>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</si>
  <si>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</si>
  <si>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</si>
  <si>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</si>
  <si>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</si>
  <si>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</si>
  <si>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</si>
  <si>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</si>
  <si>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</si>
  <si>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</si>
  <si>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</si>
  <si>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</si>
  <si>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</si>
  <si>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</si>
  <si>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</si>
  <si>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</si>
  <si>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</si>
  <si>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</si>
  <si>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</si>
  <si>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</si>
  <si>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</si>
  <si>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</si>
  <si>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</si>
  <si>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</si>
  <si>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</si>
  <si>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</si>
  <si>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</si>
  <si>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</si>
  <si>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</si>
  <si>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</si>
  <si>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</si>
  <si>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</si>
  <si>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</si>
  <si>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</si>
  <si>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</si>
  <si>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</si>
  <si>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</si>
  <si>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</si>
  <si>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</si>
  <si>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</si>
  <si>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</si>
  <si>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</si>
  <si>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</si>
  <si>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</si>
  <si>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</si>
  <si>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</si>
  <si>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</si>
  <si>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</si>
  <si>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</si>
  <si>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</si>
  <si>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</si>
  <si>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</si>
  <si>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</si>
  <si>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</si>
  <si>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</si>
  <si>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</si>
  <si>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</si>
  <si>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</si>
  <si>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</si>
  <si>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</si>
  <si>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</si>
  <si>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</si>
  <si>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</si>
  <si>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</si>
  <si>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</si>
  <si>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</si>
  <si>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</si>
  <si>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</si>
  <si>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</si>
  <si>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</si>
  <si>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</si>
  <si>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</si>
  <si>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</si>
  <si>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</si>
  <si>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</si>
  <si>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</si>
  <si>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</si>
  <si>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</si>
  <si>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</si>
  <si>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</si>
  <si>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</si>
  <si>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</si>
  <si>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</si>
  <si>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</si>
  <si>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</si>
  <si>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</si>
  <si>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</si>
  <si>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</si>
  <si>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</si>
  <si>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</si>
  <si>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</si>
  <si>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</si>
  <si>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</si>
  <si>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</si>
  <si>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</si>
  <si>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</si>
  <si>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</si>
  <si>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</si>
  <si>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</si>
  <si>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</si>
  <si>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</si>
  <si>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</si>
  <si>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</si>
  <si>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</si>
  <si>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</si>
  <si>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</si>
  <si>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</si>
  <si>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</si>
  <si>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</si>
  <si>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</si>
  <si>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</si>
  <si>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</si>
  <si>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</si>
  <si>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</si>
  <si>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</si>
  <si>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</si>
  <si>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</si>
  <si>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</si>
  <si>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</si>
  <si>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</si>
  <si>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</si>
  <si>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</si>
  <si>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</si>
  <si>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</si>
  <si>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</si>
  <si>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</si>
  <si>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</si>
  <si>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</si>
  <si>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</si>
  <si>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</si>
  <si>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</si>
  <si>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</si>
  <si>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</si>
  <si>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</si>
  <si>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</si>
  <si>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</si>
  <si>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</si>
  <si>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</si>
  <si>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</si>
  <si>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</si>
  <si>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</si>
  <si>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</si>
  <si>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</si>
  <si>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</si>
  <si>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</si>
  <si>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</si>
  <si>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</si>
  <si>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</si>
  <si>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</si>
  <si>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</si>
  <si>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</si>
  <si>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</si>
  <si>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</si>
  <si>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</si>
  <si>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</si>
  <si>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</si>
  <si>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</si>
  <si>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</si>
  <si>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</si>
  <si>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</si>
  <si>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</si>
  <si>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</si>
  <si>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</si>
  <si>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</si>
  <si>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</si>
  <si>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</si>
  <si>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</si>
  <si>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</si>
  <si>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</si>
  <si>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</si>
  <si>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</si>
  <si>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</si>
  <si>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</si>
  <si>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</si>
  <si>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</si>
  <si>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</si>
  <si>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</si>
  <si>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</si>
  <si>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</si>
  <si>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</si>
  <si>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</si>
  <si>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</si>
  <si>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</si>
  <si>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</si>
  <si>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</si>
  <si>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</si>
  <si>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</si>
  <si>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</si>
  <si>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</si>
  <si>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</si>
  <si>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</si>
  <si>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</si>
  <si>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</si>
  <si>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</si>
  <si>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</si>
  <si>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</si>
  <si>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</si>
  <si>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</si>
  <si>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</si>
  <si>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</si>
  <si>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</si>
  <si>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</si>
  <si>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</si>
  <si>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</si>
  <si>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</si>
  <si>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</si>
  <si>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</si>
  <si>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</si>
  <si>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</si>
  <si>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</si>
  <si>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</si>
  <si>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</si>
  <si>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</si>
  <si>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</si>
  <si>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</si>
  <si>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</si>
  <si>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</si>
  <si>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</si>
  <si>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</si>
  <si>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</si>
  <si>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</si>
  <si>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</si>
  <si>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</si>
  <si>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</si>
  <si>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</si>
  <si>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</si>
  <si>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</si>
  <si>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</si>
  <si>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</si>
  <si>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</si>
  <si>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</si>
  <si>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</si>
  <si>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</si>
  <si>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</si>
  <si>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</si>
  <si>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</si>
  <si>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</si>
  <si>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</si>
  <si>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</si>
  <si>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</si>
  <si>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</si>
  <si>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</si>
  <si>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</si>
  <si>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</si>
  <si>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</si>
  <si>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</si>
  <si>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</si>
  <si>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</si>
  <si>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</si>
  <si>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</si>
  <si>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</si>
  <si>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</si>
  <si>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</si>
  <si>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</si>
  <si>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</si>
  <si>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</si>
  <si>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</si>
  <si>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</si>
  <si>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</si>
  <si>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</si>
  <si>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</si>
  <si>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</si>
  <si>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</si>
  <si>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</si>
  <si>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</si>
  <si>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</si>
  <si>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</si>
  <si>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</si>
  <si>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</si>
  <si>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</si>
  <si>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</si>
  <si>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</si>
  <si>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</si>
  <si>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</si>
  <si>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</si>
  <si>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</si>
  <si>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</si>
  <si>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</si>
  <si>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</si>
  <si>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</si>
  <si>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</si>
  <si>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</si>
  <si>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</si>
  <si>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</si>
  <si>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</si>
  <si>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</si>
  <si>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</si>
  <si>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</si>
  <si>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</si>
  <si>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</si>
  <si>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</si>
  <si>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</si>
  <si>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</si>
  <si>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</si>
  <si>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</si>
  <si>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</si>
  <si>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</si>
  <si>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</si>
  <si>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</si>
  <si>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</si>
  <si>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</si>
  <si>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</si>
  <si>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</si>
  <si>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</si>
  <si>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</si>
  <si>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</si>
  <si>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</si>
  <si>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</si>
  <si>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</si>
  <si>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</si>
  <si>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</si>
  <si>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</si>
  <si>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</si>
  <si>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</si>
  <si>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</si>
  <si>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</si>
  <si>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</si>
  <si>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</si>
  <si>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</si>
  <si>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</si>
  <si>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</si>
  <si>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</si>
  <si>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</si>
  <si>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</si>
  <si>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</si>
  <si>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</si>
  <si>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</si>
  <si>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</si>
  <si>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</si>
  <si>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</si>
  <si>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</si>
  <si>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</si>
  <si>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</si>
  <si>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</si>
  <si>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</si>
  <si>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</si>
  <si>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</si>
  <si>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</si>
  <si>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</si>
  <si>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</si>
  <si>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</si>
  <si>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</si>
  <si>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</si>
  <si>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</si>
  <si>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</si>
  <si>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</si>
  <si>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</si>
  <si>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</si>
  <si>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</si>
  <si>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</si>
  <si>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</si>
  <si>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</si>
  <si>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</si>
  <si>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</si>
  <si>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</si>
  <si>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</si>
  <si>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</si>
  <si>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</si>
  <si>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</si>
  <si>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</si>
  <si>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</si>
  <si>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</si>
  <si>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</si>
  <si>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</si>
  <si>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</si>
  <si>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</si>
  <si>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</si>
  <si>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</si>
  <si>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</si>
  <si>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</si>
  <si>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</si>
  <si>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</si>
  <si>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</si>
  <si>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</si>
  <si>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</si>
  <si>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</si>
  <si>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</si>
  <si>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</si>
  <si>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</si>
  <si>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</si>
  <si>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</si>
  <si>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</si>
  <si>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</si>
  <si>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</si>
  <si>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</si>
  <si>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</si>
  <si>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</si>
  <si>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</si>
  <si>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</si>
  <si>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</si>
  <si>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</si>
  <si>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</si>
  <si>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</si>
  <si>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</si>
  <si>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</si>
  <si>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</si>
  <si>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</si>
  <si>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</si>
  <si>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</si>
  <si>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</si>
  <si>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</si>
  <si>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</si>
  <si>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</si>
  <si>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</si>
  <si>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</si>
  <si>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</si>
  <si>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</si>
  <si>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</si>
  <si>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</si>
  <si>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</si>
  <si>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</si>
  <si>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</si>
  <si>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</si>
  <si>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</si>
  <si>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</si>
  <si>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</si>
  <si>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</si>
  <si>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</si>
  <si>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</si>
  <si>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</si>
  <si>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</si>
  <si>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</si>
  <si>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</si>
  <si>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</si>
  <si>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</si>
  <si>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</si>
  <si>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</si>
  <si>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</si>
  <si>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</si>
  <si>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</si>
  <si>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</si>
  <si>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</si>
  <si>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</si>
  <si>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</si>
  <si>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</si>
  <si>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</si>
  <si>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</si>
  <si>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</si>
  <si>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</si>
  <si>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</si>
  <si>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</si>
  <si>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</si>
  <si>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</si>
  <si>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</si>
  <si>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</si>
  <si>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</si>
  <si>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</si>
  <si>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</si>
  <si>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</si>
  <si>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</si>
  <si>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</si>
  <si>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</si>
  <si>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</si>
  <si>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</si>
  <si>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</si>
  <si>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</si>
  <si>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</si>
  <si>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</si>
  <si>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</si>
  <si>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</si>
  <si>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</si>
  <si>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</si>
  <si>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</si>
  <si>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</si>
  <si>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</si>
  <si>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</si>
  <si>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</si>
  <si>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</si>
  <si>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</si>
  <si>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</si>
  <si>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</si>
  <si>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</si>
  <si>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</si>
  <si>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</si>
  <si>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</si>
  <si>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</si>
  <si>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</si>
  <si>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</si>
  <si>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</si>
  <si>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</si>
  <si>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</si>
  <si>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</si>
  <si>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</si>
  <si>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</si>
  <si>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</si>
  <si>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</si>
  <si>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</si>
  <si>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</si>
  <si>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</si>
  <si>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</si>
  <si>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</si>
  <si>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</si>
  <si>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</si>
  <si>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</si>
  <si>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</si>
  <si>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</si>
  <si>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</si>
  <si>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</si>
  <si>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</si>
  <si>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</si>
  <si>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</si>
  <si>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</si>
  <si>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</si>
  <si>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</si>
  <si>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</si>
  <si>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</si>
  <si>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</si>
  <si>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</si>
  <si>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</si>
  <si>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</si>
  <si>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</si>
  <si>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</si>
  <si>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</si>
  <si>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</si>
  <si>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</si>
  <si>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</si>
  <si>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</si>
  <si>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</si>
  <si>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</si>
  <si>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</si>
  <si>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</si>
  <si>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</si>
  <si>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</si>
  <si>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</si>
  <si>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</si>
  <si>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</si>
  <si>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</si>
  <si>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</si>
  <si>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</si>
  <si>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</si>
  <si>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</si>
  <si>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</si>
  <si>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</si>
  <si>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</si>
  <si>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</si>
  <si>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</si>
  <si>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</si>
  <si>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</si>
  <si>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</si>
  <si>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</si>
  <si>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</si>
  <si>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</si>
  <si>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</si>
  <si>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</si>
  <si>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</si>
  <si>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</si>
  <si>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</si>
  <si>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</si>
  <si>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</si>
  <si>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</si>
  <si>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</si>
  <si>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</si>
  <si>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</si>
  <si>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</si>
  <si>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</si>
  <si>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</si>
  <si>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</si>
  <si>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</si>
  <si>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</si>
  <si>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</si>
  <si>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</si>
  <si>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</si>
  <si>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</si>
  <si>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</si>
  <si>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</si>
  <si>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</si>
  <si>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</si>
  <si>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</si>
  <si>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</si>
  <si>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</si>
  <si>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</si>
  <si>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</si>
  <si>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</si>
  <si>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</si>
  <si>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</si>
  <si>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</si>
  <si>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</si>
  <si>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</si>
  <si>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</si>
  <si>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</si>
  <si>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</si>
  <si>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</si>
  <si>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</si>
  <si>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</si>
  <si>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</si>
  <si>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</si>
  <si>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</si>
  <si>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</si>
  <si>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</si>
  <si>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</si>
  <si>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</si>
  <si>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</si>
  <si>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</si>
  <si>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</si>
  <si>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</si>
  <si>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</si>
  <si>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</si>
  <si>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</si>
  <si>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</si>
  <si>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</si>
  <si>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</si>
  <si>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</si>
  <si>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</si>
  <si>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</si>
  <si>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</si>
  <si>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</si>
  <si>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</si>
  <si>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</si>
  <si>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</si>
  <si>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</si>
  <si>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</si>
  <si>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</si>
  <si>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</si>
  <si>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</si>
  <si>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</si>
  <si>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</si>
  <si>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</si>
  <si>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</si>
  <si>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</si>
  <si>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</si>
  <si>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</si>
  <si>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</si>
  <si>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</si>
  <si>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</si>
  <si>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</si>
  <si>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</si>
  <si>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</si>
  <si>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</si>
  <si>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</si>
  <si>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</si>
  <si>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</si>
  <si>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</si>
  <si>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</si>
  <si>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</si>
  <si>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</si>
  <si>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</si>
  <si>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</si>
  <si>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</si>
  <si>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</si>
  <si>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</si>
  <si>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</si>
  <si>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</si>
  <si>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</si>
  <si>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</si>
  <si>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</si>
  <si>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</si>
  <si>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</si>
  <si>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</si>
  <si>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</si>
  <si>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</si>
  <si>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</si>
  <si>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</si>
  <si>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</si>
  <si>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</si>
  <si>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</si>
  <si>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</si>
  <si>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</si>
  <si>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</si>
  <si>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</si>
  <si>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</si>
  <si>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</si>
  <si>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</si>
  <si>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</si>
  <si>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</si>
  <si>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</si>
  <si>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</si>
  <si>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</si>
  <si>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</si>
  <si>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</si>
  <si>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</si>
  <si>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</si>
  <si>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</si>
  <si>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</si>
  <si>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</si>
  <si>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</si>
  <si>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</si>
  <si>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</si>
  <si>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</si>
  <si>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</si>
  <si>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</si>
  <si>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</si>
  <si>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</si>
  <si>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</si>
  <si>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</si>
  <si>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</si>
  <si>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</si>
  <si>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</si>
  <si>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</si>
  <si>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</si>
  <si>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</si>
  <si>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</si>
  <si>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</si>
  <si>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</si>
  <si>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</si>
  <si>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</si>
  <si>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</si>
  <si>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</si>
  <si>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</si>
  <si>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</si>
  <si>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</si>
  <si>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</si>
  <si>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</si>
  <si>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</si>
  <si>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</si>
  <si>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</si>
  <si>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</si>
  <si>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</si>
  <si>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</si>
  <si>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</si>
  <si>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</si>
  <si>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</si>
  <si>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</si>
  <si>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</si>
  <si>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</si>
  <si>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</si>
  <si>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</si>
  <si>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</si>
  <si>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</si>
  <si>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</si>
  <si>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</si>
  <si>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</si>
  <si>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</si>
  <si>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</si>
  <si>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</si>
  <si>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</si>
  <si>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</si>
  <si>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</si>
  <si>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</si>
  <si>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</si>
  <si>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</si>
  <si>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</si>
  <si>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</si>
  <si>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</si>
  <si>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</si>
  <si>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</si>
  <si>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</si>
  <si>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</si>
  <si>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</si>
  <si>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</si>
  <si>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</si>
  <si>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</si>
  <si>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</si>
  <si>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</si>
  <si>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</si>
  <si>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</si>
  <si>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</si>
  <si>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</si>
  <si>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</si>
  <si>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</si>
  <si>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</si>
  <si>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</si>
  <si>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</si>
  <si>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</si>
  <si>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</si>
  <si>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</si>
  <si>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</si>
  <si>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</si>
  <si>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</si>
  <si>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</si>
  <si>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</si>
  <si>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</si>
  <si>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</si>
  <si>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</si>
  <si>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</si>
  <si>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</si>
  <si>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</si>
  <si>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</si>
  <si>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</si>
  <si>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</si>
  <si>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</si>
  <si>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</si>
  <si>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</si>
  <si>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</si>
  <si>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</si>
  <si>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</si>
  <si>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</si>
  <si>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</si>
  <si>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</si>
  <si>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</si>
  <si>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</si>
  <si>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</si>
  <si>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</si>
  <si>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</si>
  <si>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</si>
  <si>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</si>
  <si>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</si>
  <si>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</si>
  <si>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</si>
  <si>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</si>
  <si>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</si>
  <si>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</si>
  <si>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</si>
  <si>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</si>
  <si>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</si>
  <si>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</si>
  <si>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</si>
  <si>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</si>
  <si>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</si>
  <si>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</si>
  <si>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</si>
  <si>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</si>
  <si>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</si>
  <si>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</si>
  <si>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</si>
  <si>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</si>
  <si>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</si>
  <si>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</si>
  <si>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</si>
  <si>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</si>
  <si>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</si>
  <si>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</si>
  <si>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</si>
  <si>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</si>
  <si>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</si>
  <si>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</si>
  <si>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</si>
  <si>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</si>
  <si>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</si>
  <si>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</si>
  <si>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</si>
  <si>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</si>
  <si>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</si>
  <si>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</si>
  <si>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</si>
  <si>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</si>
  <si>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</si>
  <si>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</si>
  <si>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</si>
  <si>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</si>
  <si>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</si>
  <si>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</si>
  <si>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</si>
  <si>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</si>
  <si>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</si>
  <si>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</si>
  <si>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</si>
  <si>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</si>
  <si>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</si>
  <si>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</si>
  <si>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</si>
  <si>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</si>
  <si>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</si>
  <si>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</si>
  <si>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</si>
  <si>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</si>
  <si>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</si>
  <si>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</si>
  <si>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</si>
  <si>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</si>
  <si>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</si>
  <si>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</si>
  <si>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</si>
  <si>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</si>
  <si>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</si>
  <si>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</si>
  <si>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</si>
  <si>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</si>
  <si>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</si>
  <si>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</si>
  <si>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</si>
  <si>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</si>
  <si>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</si>
  <si>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</si>
  <si>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</si>
  <si>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</si>
  <si>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</si>
  <si>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</si>
  <si>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</si>
  <si>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</si>
  <si>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</si>
  <si>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</si>
  <si>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</si>
  <si>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</si>
  <si>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</si>
  <si>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</si>
  <si>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</si>
  <si>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</si>
  <si>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</si>
  <si>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</si>
  <si>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</si>
  <si>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</si>
  <si>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</si>
  <si>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</si>
  <si>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</si>
  <si>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</si>
  <si>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</si>
  <si>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</si>
  <si>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</si>
  <si>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</si>
  <si>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</si>
  <si>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</si>
  <si>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</si>
  <si>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</si>
  <si>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</si>
  <si>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</si>
  <si>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</si>
  <si>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</si>
  <si>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</si>
  <si>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</si>
  <si>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</si>
  <si>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</si>
  <si>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</si>
  <si>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</si>
  <si>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</si>
  <si>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</si>
  <si>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</si>
  <si>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</si>
  <si>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</si>
  <si>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</si>
  <si>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</si>
  <si>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</si>
  <si>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</si>
  <si>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</si>
  <si>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</si>
  <si>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</si>
  <si>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</si>
  <si>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</si>
  <si>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</si>
  <si>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</si>
  <si>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</si>
  <si>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</si>
  <si>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</si>
  <si>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</si>
  <si>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</si>
  <si>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</si>
  <si>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</si>
  <si>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</si>
  <si>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</si>
  <si>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</si>
  <si>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</si>
  <si>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</si>
  <si>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</si>
  <si>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</si>
  <si>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</si>
  <si>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</si>
  <si>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</si>
  <si>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</si>
  <si>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</si>
  <si>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</si>
  <si>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</si>
  <si>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</si>
  <si>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</si>
  <si>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</si>
  <si>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</si>
  <si>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</si>
  <si>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</si>
  <si>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</si>
  <si>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</si>
  <si>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</si>
  <si>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</si>
  <si>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</si>
  <si>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</si>
  <si>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</si>
  <si>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</si>
  <si>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</si>
  <si>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</si>
  <si>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</si>
  <si>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</si>
  <si>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</si>
  <si>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</si>
  <si>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</si>
  <si>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</si>
  <si>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</si>
  <si>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</si>
  <si>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</si>
  <si>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</si>
  <si>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</si>
  <si>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</si>
  <si>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</si>
  <si>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</si>
  <si>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</si>
  <si>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</si>
  <si>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</si>
  <si>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</si>
  <si>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</si>
  <si>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</si>
  <si>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</si>
  <si>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</si>
  <si>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</si>
  <si>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</si>
  <si>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</si>
  <si>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</si>
  <si>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</si>
  <si>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</si>
  <si>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</si>
  <si>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</si>
  <si>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</si>
  <si>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</si>
  <si>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</si>
  <si>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</si>
  <si>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</si>
  <si>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</si>
  <si>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</si>
  <si>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</si>
  <si>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</si>
  <si>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</si>
  <si>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</si>
  <si>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</si>
  <si>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</si>
  <si>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</si>
  <si>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</si>
  <si>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</si>
  <si>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</si>
  <si>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</si>
  <si>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</si>
  <si>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</si>
  <si>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</si>
  <si>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</si>
  <si>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</si>
  <si>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</si>
  <si>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</si>
  <si>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</si>
  <si>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</si>
  <si>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</si>
  <si>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</si>
  <si>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</si>
  <si>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</si>
  <si>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</si>
  <si>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</si>
  <si>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</si>
  <si>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</si>
  <si>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</si>
  <si>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</si>
  <si>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</si>
  <si>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</si>
  <si>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</si>
  <si>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</si>
  <si>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</si>
  <si>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</si>
  <si>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</si>
  <si>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</si>
  <si>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</si>
  <si>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</si>
  <si>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</si>
  <si>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</si>
  <si>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</si>
  <si>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</si>
  <si>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</si>
  <si>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</si>
  <si>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</si>
  <si>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</si>
  <si>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</si>
  <si>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</si>
  <si>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</si>
  <si>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</si>
  <si>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</si>
  <si>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</si>
  <si>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</si>
  <si>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</si>
  <si>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</si>
  <si>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</si>
  <si>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</si>
  <si>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</si>
  <si>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</si>
  <si>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</si>
  <si>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</si>
  <si>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</si>
  <si>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</si>
  <si>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</si>
  <si>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</si>
  <si>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</si>
  <si>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</si>
  <si>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</si>
  <si>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</si>
  <si>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</si>
  <si>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</si>
  <si>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</si>
  <si>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</si>
  <si>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</si>
  <si>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</si>
  <si>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</si>
  <si>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</si>
  <si>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</si>
  <si>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</si>
  <si>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</si>
  <si>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</si>
  <si>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</si>
  <si>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</si>
  <si>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</si>
  <si>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</si>
  <si>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</si>
  <si>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</si>
  <si>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</si>
  <si>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</si>
  <si>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</si>
  <si>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</si>
  <si>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</si>
  <si>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</si>
  <si>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</si>
  <si>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</si>
  <si>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</si>
  <si>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</si>
  <si>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</si>
  <si>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</si>
  <si>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</si>
  <si>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</si>
  <si>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</si>
  <si>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</si>
  <si>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</si>
  <si>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</si>
  <si>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</si>
  <si>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</si>
  <si>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</si>
  <si>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</si>
  <si>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</si>
  <si>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</si>
  <si>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</si>
  <si>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</si>
  <si>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</si>
  <si>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</si>
  <si>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</si>
  <si>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</si>
  <si>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</si>
  <si>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</si>
  <si>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</si>
  <si>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</si>
  <si>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</si>
  <si>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</si>
  <si>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</si>
  <si>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</si>
  <si>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</si>
  <si>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</si>
  <si>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</si>
  <si>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</si>
  <si>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</si>
  <si>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</si>
  <si>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</si>
  <si>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</si>
  <si>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</si>
  <si>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</si>
  <si>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</si>
  <si>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</si>
  <si>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</si>
  <si>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</si>
  <si>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</si>
  <si>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</si>
  <si>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</si>
  <si>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</si>
  <si>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</si>
  <si>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</si>
  <si>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</si>
  <si>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</si>
  <si>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</si>
  <si>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</si>
  <si>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</si>
  <si>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</si>
  <si>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</si>
  <si>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</si>
  <si>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</si>
  <si>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</si>
  <si>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</si>
  <si>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</si>
  <si>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</si>
  <si>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</si>
  <si>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</si>
  <si>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</si>
  <si>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</si>
  <si>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</si>
  <si>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</si>
  <si>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</si>
  <si>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</si>
  <si>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</si>
  <si>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</si>
  <si>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</si>
  <si>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</si>
  <si>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</si>
  <si>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</si>
  <si>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</si>
  <si>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</si>
  <si>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</si>
  <si>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</si>
  <si>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</si>
  <si>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</si>
  <si>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</si>
  <si>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</si>
  <si>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</si>
  <si>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</si>
  <si>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</si>
  <si>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</si>
  <si>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</si>
  <si>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</si>
  <si>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</si>
  <si>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</si>
  <si>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</si>
  <si>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</si>
  <si>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</si>
  <si>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</si>
  <si>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</si>
  <si>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</si>
  <si>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</si>
  <si>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</si>
  <si>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</si>
  <si>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</si>
  <si>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</si>
  <si>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</si>
  <si>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</si>
  <si>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</si>
  <si>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</si>
  <si>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</si>
  <si>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</si>
  <si>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</si>
  <si>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</si>
  <si>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</si>
  <si>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</si>
  <si>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</si>
  <si>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</si>
  <si>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</si>
  <si>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</si>
  <si>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</si>
  <si>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</si>
  <si>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</si>
  <si>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</si>
  <si>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</si>
  <si>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</si>
  <si>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</si>
  <si>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</si>
  <si>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</si>
  <si>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</si>
  <si>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</si>
  <si>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</si>
  <si>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</si>
  <si>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</si>
  <si>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</si>
  <si>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</si>
  <si>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</si>
  <si>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</si>
  <si>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</si>
  <si>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</si>
  <si>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</si>
  <si>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</si>
  <si>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</si>
  <si>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</si>
  <si>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</si>
  <si>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</si>
  <si>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</si>
  <si>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</si>
  <si>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</si>
  <si>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</si>
  <si>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</si>
  <si>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</si>
  <si>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</si>
  <si>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</si>
  <si>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</si>
  <si>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</si>
  <si>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</si>
  <si>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</si>
  <si>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</si>
  <si>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</si>
  <si>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</si>
  <si>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</si>
  <si>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</si>
  <si>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</si>
  <si>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</si>
  <si>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</si>
  <si>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</si>
  <si>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</si>
  <si>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</si>
  <si>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</si>
  <si>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</si>
  <si>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</si>
  <si>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</si>
  <si>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</si>
  <si>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</si>
  <si>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</si>
  <si>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</si>
  <si>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</si>
  <si>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</si>
  <si>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</si>
  <si>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</si>
  <si>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</si>
  <si>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</si>
  <si>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</si>
  <si>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</si>
  <si>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</si>
  <si>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</si>
  <si>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</si>
  <si>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</si>
  <si>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</si>
  <si>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</si>
  <si>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</si>
  <si>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</si>
  <si>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</si>
  <si>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</si>
  <si>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</si>
  <si>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</si>
  <si>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</si>
  <si>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</si>
  <si>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</si>
  <si>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</si>
  <si>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</si>
  <si>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</si>
  <si>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</si>
  <si>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</si>
  <si>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</si>
  <si>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</si>
  <si>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</si>
  <si>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</si>
  <si>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</si>
  <si>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</si>
  <si>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</si>
  <si>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</si>
  <si>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</si>
  <si>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</si>
  <si>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</si>
  <si>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</si>
  <si>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</si>
  <si>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</si>
  <si>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</si>
  <si>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</si>
  <si>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</si>
  <si>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</si>
  <si>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</si>
  <si>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</si>
  <si>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</si>
  <si>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</si>
  <si>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</si>
  <si>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</si>
  <si>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</si>
  <si>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</si>
  <si>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</si>
  <si>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</si>
  <si>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</si>
  <si>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</si>
  <si>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</si>
  <si>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</si>
  <si>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</si>
  <si>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</si>
  <si>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</si>
  <si>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</si>
  <si>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</si>
  <si>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</si>
  <si>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</si>
  <si>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</si>
  <si>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</si>
  <si>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</si>
  <si>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</si>
  <si>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</si>
  <si>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</si>
  <si>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</si>
  <si>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</si>
  <si>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</si>
  <si>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</si>
  <si>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</si>
  <si>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</si>
  <si>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</si>
  <si>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</si>
  <si>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</si>
  <si>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</si>
  <si>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</si>
  <si>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</si>
  <si>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</si>
  <si>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</si>
  <si>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</si>
  <si>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</si>
  <si>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</si>
  <si>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</si>
  <si>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</si>
  <si>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</si>
  <si>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</si>
  <si>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</si>
  <si>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</si>
  <si>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</si>
  <si>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</si>
  <si>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</si>
  <si>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</si>
  <si>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</si>
  <si>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</si>
  <si>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</si>
  <si>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</si>
  <si>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</si>
  <si>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</si>
  <si>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</si>
  <si>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</si>
  <si>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</si>
  <si>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</si>
  <si>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</si>
  <si>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</si>
  <si>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</si>
  <si>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</si>
  <si>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</si>
  <si>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</si>
  <si>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</si>
  <si>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</si>
  <si>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</si>
  <si>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</si>
  <si>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</si>
  <si>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</si>
  <si>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</si>
  <si>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</si>
  <si>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</si>
  <si>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</si>
  <si>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</si>
  <si>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</si>
  <si>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</si>
  <si>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</si>
  <si>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</si>
  <si>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</si>
  <si>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</si>
  <si>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</si>
  <si>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</si>
  <si>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</si>
  <si>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</si>
  <si>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</si>
  <si>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</si>
  <si>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</si>
  <si>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</si>
  <si>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</si>
  <si>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</si>
  <si>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</si>
  <si>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</si>
  <si>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</si>
  <si>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</si>
  <si>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</si>
  <si>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</si>
  <si>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</si>
  <si>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</si>
  <si>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</si>
  <si>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</si>
  <si>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</si>
  <si>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</si>
  <si>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</si>
  <si>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</si>
  <si>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</si>
  <si>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</si>
  <si>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</si>
  <si>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</si>
  <si>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</si>
  <si>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</si>
  <si>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</si>
  <si>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</si>
  <si>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</si>
  <si>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</si>
  <si>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</si>
  <si>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</si>
  <si>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</si>
  <si>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</si>
  <si>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</si>
  <si>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</si>
  <si>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</si>
  <si>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</si>
  <si>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</si>
  <si>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</si>
  <si>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</si>
  <si>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</si>
  <si>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</si>
  <si>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</si>
  <si>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</si>
  <si>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</si>
  <si>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</si>
  <si>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</si>
  <si>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</si>
  <si>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</si>
  <si>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</si>
  <si>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</si>
  <si>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</si>
  <si>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</si>
  <si>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</si>
  <si>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</si>
  <si>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</si>
  <si>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</si>
  <si>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</si>
  <si>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</si>
  <si>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</si>
  <si>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</si>
  <si>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</si>
  <si>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</si>
  <si>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</si>
  <si>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</si>
  <si>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</si>
  <si>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</si>
  <si>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</si>
  <si>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</si>
  <si>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</si>
  <si>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</si>
  <si>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</si>
  <si>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</si>
  <si>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</si>
  <si>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</si>
  <si>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</si>
  <si>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</si>
  <si>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</si>
  <si>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</si>
  <si>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</si>
  <si>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</si>
  <si>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</si>
  <si>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</si>
  <si>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</si>
  <si>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</si>
  <si>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</si>
  <si>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</si>
  <si>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</si>
  <si>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</si>
  <si>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</si>
  <si>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</si>
  <si>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</si>
  <si>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</si>
  <si>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</si>
  <si>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</si>
  <si>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</si>
  <si>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</si>
  <si>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</si>
  <si>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</si>
  <si>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</si>
  <si>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</si>
  <si>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</si>
  <si>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</si>
  <si>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</si>
  <si>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</si>
  <si>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</si>
  <si>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</si>
  <si>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</si>
  <si>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</si>
  <si>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</si>
  <si>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</si>
  <si>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</si>
  <si>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</si>
  <si>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</si>
  <si>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</si>
  <si>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</si>
  <si>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</si>
  <si>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</si>
  <si>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</si>
  <si>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</si>
  <si>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</si>
  <si>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</si>
  <si>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</si>
  <si>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</si>
  <si>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</si>
  <si>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</si>
  <si>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</si>
  <si>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</si>
  <si>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</si>
  <si>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</si>
  <si>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</si>
  <si>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</si>
  <si>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</si>
  <si>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</si>
  <si>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</si>
  <si>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</si>
  <si>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</si>
  <si>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</si>
  <si>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</si>
  <si>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</si>
  <si>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</si>
  <si>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</si>
  <si>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</si>
  <si>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</si>
  <si>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</si>
  <si>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</si>
  <si>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</si>
  <si>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</si>
  <si>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</si>
  <si>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</si>
  <si>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</si>
  <si>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</si>
  <si>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</si>
  <si>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</si>
  <si>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</si>
  <si>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</si>
  <si>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</si>
  <si>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</si>
  <si>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</si>
  <si>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</si>
  <si>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</si>
  <si>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</si>
  <si>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</si>
  <si>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</si>
  <si>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</si>
  <si>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</si>
  <si>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</si>
  <si>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</si>
  <si>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</si>
  <si>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</si>
  <si>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</si>
  <si>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</si>
  <si>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</si>
  <si>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</si>
  <si>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</si>
  <si>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</si>
  <si>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</si>
  <si>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</si>
  <si>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</si>
  <si>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</si>
  <si>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</si>
  <si>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</si>
  <si>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</si>
  <si>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</si>
  <si>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</si>
  <si>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</si>
  <si>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</si>
  <si>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</si>
  <si>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</si>
  <si>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</si>
  <si>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</si>
  <si>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</si>
  <si>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</si>
  <si>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</si>
  <si>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</si>
  <si>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</si>
  <si>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</si>
  <si>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</si>
  <si>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</si>
  <si>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</si>
  <si>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</si>
  <si>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</si>
  <si>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</si>
  <si>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</si>
  <si>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</si>
  <si>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</si>
  <si>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</si>
  <si>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</si>
  <si>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</si>
  <si>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</si>
  <si>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</si>
  <si>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</si>
  <si>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</si>
  <si>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</si>
  <si>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</si>
  <si>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</si>
  <si>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</si>
  <si>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</si>
  <si>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</si>
  <si>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</si>
  <si>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</si>
  <si>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</si>
  <si>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</si>
  <si>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</si>
  <si>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</si>
  <si>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</si>
  <si>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</si>
  <si>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</si>
  <si>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</si>
  <si>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</si>
  <si>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</si>
  <si>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</si>
  <si>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</si>
  <si>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</si>
  <si>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</si>
  <si>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</si>
  <si>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</si>
  <si>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</si>
  <si>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</si>
  <si>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</si>
  <si>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</si>
  <si>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</si>
  <si>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</si>
  <si>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</si>
  <si>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</si>
  <si>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</si>
  <si>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</si>
  <si>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</si>
  <si>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</si>
  <si>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</si>
  <si>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</si>
  <si>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</si>
  <si>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</si>
  <si>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</si>
  <si>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</si>
  <si>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</si>
  <si>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</si>
  <si>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</si>
  <si>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</si>
  <si>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</si>
  <si>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</si>
  <si>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</si>
  <si>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</si>
  <si>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</si>
  <si>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</si>
  <si>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</si>
  <si>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</si>
  <si>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</si>
  <si>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</si>
  <si>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</si>
  <si>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</si>
  <si>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</si>
  <si>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</si>
  <si>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</si>
  <si>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</si>
  <si>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</si>
  <si>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</si>
  <si>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</si>
  <si>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</si>
  <si>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</si>
  <si>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</si>
  <si>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</si>
  <si>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</si>
  <si>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</si>
  <si>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</si>
  <si>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</si>
  <si>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</si>
  <si>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</si>
  <si>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</si>
  <si>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</si>
  <si>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</si>
  <si>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</si>
  <si>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</si>
  <si>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</si>
  <si>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</si>
  <si>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</si>
  <si>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</si>
  <si>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</si>
  <si>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</si>
  <si>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</si>
  <si>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</si>
  <si>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</si>
  <si>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</si>
  <si>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</si>
  <si>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</si>
  <si>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</si>
  <si>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</si>
  <si>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</si>
  <si>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</si>
  <si>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</si>
  <si>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</si>
  <si>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</si>
  <si>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</si>
  <si>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</si>
  <si>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</si>
  <si>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</si>
  <si>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</si>
  <si>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</si>
  <si>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</si>
  <si>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</si>
  <si>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</si>
  <si>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</si>
  <si>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</si>
  <si>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</si>
  <si>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</si>
  <si>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</si>
  <si>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</si>
  <si>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</si>
  <si>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</si>
  <si>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</si>
  <si>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</si>
  <si>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</si>
  <si>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</si>
  <si>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</si>
  <si>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</si>
  <si>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</si>
  <si>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</si>
  <si>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</si>
  <si>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</si>
  <si>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</si>
  <si>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</si>
  <si>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</si>
  <si>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</si>
  <si>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</si>
  <si>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</si>
  <si>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</si>
  <si>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</si>
  <si>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</si>
  <si>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</si>
  <si>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</si>
  <si>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</si>
  <si>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</si>
  <si>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</si>
  <si>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</si>
  <si>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</si>
  <si>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</si>
  <si>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</si>
  <si>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</si>
  <si>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</si>
  <si>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</si>
  <si>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</si>
  <si>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</si>
  <si>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</si>
  <si>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</si>
  <si>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</si>
  <si>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</si>
  <si>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</si>
  <si>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</si>
  <si>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</si>
  <si>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</si>
  <si>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</si>
  <si>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</si>
  <si>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</si>
  <si>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</si>
  <si>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</si>
  <si>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</si>
  <si>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</si>
  <si>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</si>
  <si>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</si>
  <si>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</si>
  <si>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</si>
  <si>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</si>
  <si>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</si>
  <si>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</si>
  <si>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</si>
  <si>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</si>
  <si>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</si>
  <si>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</si>
  <si>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</si>
  <si>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</si>
  <si>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</si>
  <si>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</si>
  <si>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</si>
  <si>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</si>
  <si>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</si>
  <si>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</si>
  <si>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</si>
  <si>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</si>
  <si>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</si>
  <si>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</si>
  <si>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</si>
  <si>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</si>
  <si>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</si>
  <si>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</si>
  <si>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</si>
  <si>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</si>
  <si>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</si>
  <si>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</si>
  <si>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</si>
  <si>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</si>
  <si>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</si>
  <si>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</si>
  <si>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</si>
  <si>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</si>
  <si>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</si>
  <si>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</si>
  <si>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</si>
  <si>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</si>
  <si>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</si>
  <si>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</si>
  <si>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</si>
  <si>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</si>
  <si>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</si>
  <si>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</si>
  <si>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</si>
  <si>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</si>
  <si>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</si>
  <si>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</si>
  <si>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</si>
  <si>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</si>
  <si>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</si>
  <si>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</si>
  <si>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</si>
  <si>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</si>
  <si>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</si>
  <si>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</si>
  <si>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</si>
  <si>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</si>
  <si>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</si>
  <si>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</si>
  <si>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</si>
  <si>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</si>
  <si>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</si>
  <si>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</si>
  <si>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</si>
  <si>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</si>
  <si>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</si>
  <si>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</si>
  <si>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</si>
  <si>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</si>
  <si>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</si>
  <si>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</si>
  <si>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</si>
  <si>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</si>
  <si>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</si>
  <si>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</si>
  <si>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</si>
  <si>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</si>
  <si>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</si>
  <si>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</si>
  <si>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</si>
  <si>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</si>
  <si>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</si>
  <si>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</si>
  <si>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</si>
  <si>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</si>
  <si>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</si>
  <si>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</si>
  <si>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</si>
  <si>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</si>
  <si>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</si>
  <si>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</si>
  <si>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</si>
  <si>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</si>
  <si>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</si>
  <si>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</si>
  <si>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</si>
  <si>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</si>
  <si>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</si>
  <si>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</si>
  <si>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</si>
  <si>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</si>
  <si>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</si>
  <si>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</si>
  <si>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</si>
  <si>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</si>
  <si>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</si>
  <si>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</si>
  <si>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</si>
  <si>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</si>
  <si>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</si>
  <si>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</si>
  <si>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</si>
  <si>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</si>
  <si>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</si>
  <si>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</si>
  <si>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</si>
  <si>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</si>
  <si>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</si>
  <si>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</si>
  <si>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</si>
  <si>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</si>
  <si>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</si>
  <si>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</si>
  <si>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</si>
  <si>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</si>
  <si>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</si>
  <si>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</si>
  <si>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</si>
  <si>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</si>
  <si>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</si>
  <si>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</si>
  <si>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</si>
  <si>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</si>
  <si>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</si>
  <si>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</si>
  <si>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</si>
  <si>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</si>
  <si>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</si>
  <si>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</si>
  <si>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</si>
  <si>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</si>
  <si>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</si>
  <si>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</si>
  <si>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</si>
  <si>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</si>
  <si>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</si>
  <si>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</si>
  <si>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</si>
  <si>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</si>
  <si>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</si>
  <si>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</si>
  <si>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</si>
  <si>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</si>
  <si>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</si>
  <si>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</si>
  <si>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</si>
  <si>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</si>
  <si>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</si>
  <si>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</si>
  <si>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</si>
  <si>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</si>
  <si>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</si>
  <si>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</si>
  <si>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</si>
  <si>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</si>
  <si>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</si>
  <si>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</si>
  <si>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</si>
  <si>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</si>
  <si>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</si>
  <si>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</si>
  <si>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</si>
  <si>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</si>
  <si>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</si>
  <si>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</si>
  <si>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</si>
  <si>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</si>
  <si>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</si>
  <si>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</si>
  <si>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</si>
  <si>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</si>
  <si>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</si>
  <si>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</si>
  <si>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</si>
  <si>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</si>
  <si>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</si>
  <si>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</si>
  <si>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</si>
  <si>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</si>
  <si>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</si>
  <si>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</si>
  <si>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</si>
  <si>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</si>
  <si>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</si>
  <si>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</si>
  <si>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</si>
  <si>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</si>
  <si>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</si>
  <si>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</si>
  <si>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</si>
  <si>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</si>
  <si>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</si>
  <si>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</si>
  <si>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</si>
  <si>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</si>
  <si>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</si>
  <si>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</si>
  <si>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</si>
  <si>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</si>
  <si>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</si>
  <si>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</si>
  <si>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</si>
  <si>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</si>
  <si>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</si>
  <si>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</si>
  <si>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</si>
  <si>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</si>
  <si>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</si>
  <si>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</si>
  <si>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</si>
  <si>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</si>
  <si>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</si>
  <si>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</si>
  <si>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</si>
  <si>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</si>
  <si>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</si>
  <si>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</si>
  <si>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</si>
  <si>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</si>
  <si>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</si>
  <si>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</si>
  <si>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</si>
  <si>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</si>
  <si>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</si>
  <si>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</si>
  <si>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</si>
  <si>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</si>
  <si>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</si>
  <si>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</si>
  <si>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</si>
  <si>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</si>
  <si>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</si>
  <si>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</si>
  <si>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</si>
  <si>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</si>
  <si>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</si>
  <si>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</si>
  <si>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</si>
  <si>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</si>
  <si>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</si>
  <si>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</si>
  <si>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</si>
  <si>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</si>
  <si>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</si>
  <si>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</si>
  <si>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</si>
  <si>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</si>
  <si>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</si>
  <si>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</si>
  <si>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</si>
  <si>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</si>
  <si>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</si>
  <si>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</si>
  <si>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</si>
  <si>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</si>
  <si>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</si>
  <si>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</si>
  <si>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</si>
  <si>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</si>
  <si>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</si>
  <si>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</si>
  <si>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</si>
  <si>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</si>
  <si>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</si>
  <si>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</si>
  <si>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</si>
  <si>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</si>
  <si>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</si>
  <si>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</si>
  <si>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</si>
  <si>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</si>
  <si>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</si>
  <si>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</si>
  <si>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</si>
  <si>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</si>
  <si>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</si>
  <si>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</si>
  <si>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</si>
  <si>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</si>
  <si>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</si>
  <si>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</si>
  <si>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</si>
  <si>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</si>
  <si>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</si>
  <si>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</si>
  <si>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</si>
  <si>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</si>
  <si>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</si>
  <si>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</si>
  <si>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</si>
  <si>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</si>
  <si>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</si>
  <si>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</si>
  <si>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</si>
  <si>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</si>
  <si>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</si>
  <si>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</si>
  <si>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</si>
  <si>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</si>
  <si>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</si>
  <si>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</si>
  <si>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</si>
  <si>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</si>
  <si>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</si>
  <si>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</si>
  <si>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</si>
  <si>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</si>
  <si>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</si>
  <si>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</si>
  <si>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</si>
  <si>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</si>
  <si>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</si>
  <si>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</si>
  <si>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</si>
  <si>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</si>
  <si>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</si>
  <si>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</si>
  <si>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</si>
  <si>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</si>
  <si>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</si>
  <si>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</si>
  <si>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</si>
  <si>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</si>
  <si>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</si>
  <si>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</si>
  <si>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</si>
  <si>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</si>
  <si>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</si>
  <si>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</si>
  <si>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</si>
  <si>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</si>
  <si>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</si>
  <si>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</si>
  <si>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</si>
  <si>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</si>
  <si>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</si>
  <si>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</si>
  <si>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</si>
  <si>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</si>
  <si>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</si>
  <si>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</si>
  <si>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</si>
  <si>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</si>
  <si>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</si>
  <si>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</si>
  <si>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</si>
  <si>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</si>
  <si>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</si>
  <si>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</si>
  <si>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</si>
  <si>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</si>
  <si>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</si>
  <si>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</si>
  <si>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</si>
  <si>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</si>
  <si>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</si>
  <si>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</si>
  <si>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</si>
  <si>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</si>
  <si>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</si>
  <si>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</si>
  <si>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</si>
  <si>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</si>
  <si>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</si>
  <si>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</si>
  <si>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</si>
  <si>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</si>
  <si>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</si>
  <si>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</si>
  <si>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</si>
  <si>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</si>
  <si>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</si>
  <si>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</si>
  <si>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</si>
  <si>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</si>
  <si>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</si>
  <si>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</si>
  <si>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</si>
  <si>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</si>
  <si>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</si>
  <si>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</si>
  <si>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</si>
  <si>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</si>
  <si>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</si>
  <si>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</si>
  <si>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</si>
  <si>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</si>
  <si>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</si>
  <si>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</si>
  <si>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</si>
  <si>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</si>
  <si>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</si>
  <si>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</si>
  <si>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</si>
  <si>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</si>
  <si>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</si>
  <si>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</si>
  <si>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</si>
  <si>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</si>
  <si>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</si>
  <si>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</si>
  <si>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</si>
  <si>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</si>
  <si>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</si>
  <si>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</si>
  <si>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</si>
  <si>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</si>
  <si>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</si>
  <si>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</si>
  <si>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</si>
  <si>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</si>
  <si>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</si>
  <si>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</si>
  <si>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</si>
  <si>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</si>
  <si>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</si>
  <si>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</si>
  <si>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</si>
  <si>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</si>
  <si>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</si>
  <si>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</si>
  <si>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</si>
  <si>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</si>
  <si>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</si>
  <si>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</si>
  <si>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</si>
  <si>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</si>
  <si>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</si>
  <si>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</si>
  <si>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</si>
  <si>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</si>
  <si>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</si>
  <si>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</si>
  <si>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</si>
  <si>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</si>
  <si>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</si>
  <si>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</si>
  <si>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</si>
  <si>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</si>
  <si>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</si>
  <si>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</si>
  <si>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</si>
  <si>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</si>
  <si>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</si>
  <si>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</si>
  <si>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</si>
  <si>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</si>
  <si>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</si>
  <si>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</si>
  <si>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</si>
  <si>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</si>
  <si>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</si>
  <si>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</si>
  <si>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</si>
  <si>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</si>
  <si>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</si>
  <si>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</si>
  <si>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</si>
  <si>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</si>
  <si>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</si>
  <si>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</si>
  <si>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</si>
  <si>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</si>
  <si>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</si>
  <si>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</si>
  <si>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</si>
  <si>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</si>
  <si>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</si>
  <si>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</si>
  <si>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</si>
  <si>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</si>
  <si>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</si>
  <si>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</si>
  <si>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</si>
  <si>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</si>
  <si>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</si>
  <si>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</si>
  <si>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</si>
  <si>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</si>
  <si>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</si>
  <si>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</si>
  <si>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</si>
  <si>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</si>
  <si>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</si>
  <si>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</si>
  <si>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</si>
  <si>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</si>
  <si>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</si>
  <si>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</si>
  <si>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</si>
  <si>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</si>
  <si>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</si>
  <si>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</si>
  <si>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</si>
  <si>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</si>
  <si>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</si>
  <si>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</si>
  <si>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</si>
  <si>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</si>
  <si>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</si>
  <si>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</si>
  <si>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</si>
  <si>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</si>
  <si>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</si>
  <si>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</si>
  <si>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</si>
  <si>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</si>
  <si>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</si>
  <si>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</si>
  <si>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</si>
  <si>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</si>
  <si>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</si>
  <si>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</si>
  <si>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</si>
  <si>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</si>
  <si>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</si>
  <si>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</si>
  <si>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</si>
  <si>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</si>
  <si>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</si>
  <si>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</si>
  <si>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</si>
  <si>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</si>
  <si>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</si>
  <si>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</si>
  <si>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</si>
  <si>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</si>
  <si>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</si>
  <si>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</si>
  <si>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</si>
  <si>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</si>
  <si>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</si>
  <si>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</si>
  <si>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</si>
  <si>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</si>
  <si>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</si>
  <si>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</si>
  <si>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</si>
  <si>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</si>
  <si>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</si>
  <si>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</si>
  <si>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</si>
  <si>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</si>
  <si>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</si>
  <si>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</si>
  <si>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</si>
  <si>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</si>
  <si>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</si>
  <si>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</si>
  <si>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</si>
  <si>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</si>
  <si>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</si>
  <si>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</si>
  <si>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</si>
  <si>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</si>
  <si>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</si>
  <si>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</si>
  <si>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</si>
  <si>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</si>
  <si>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</si>
  <si>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</si>
  <si>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</si>
  <si>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</si>
  <si>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</si>
  <si>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</si>
  <si>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</si>
  <si>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</si>
  <si>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</si>
  <si>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</si>
  <si>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</si>
  <si>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</si>
  <si>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</si>
  <si>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</si>
  <si>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</si>
  <si>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</si>
  <si>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</si>
  <si>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</si>
  <si>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</si>
  <si>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</si>
  <si>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</si>
  <si>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</si>
  <si>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</si>
  <si>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</si>
  <si>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</si>
  <si>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</si>
  <si>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</si>
  <si>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</si>
  <si>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</si>
  <si>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</si>
  <si>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</si>
  <si>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</si>
  <si>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</si>
  <si>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</si>
  <si>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</si>
  <si>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</si>
  <si>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</si>
  <si>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</si>
  <si>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</si>
  <si>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</si>
  <si>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</si>
  <si>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</si>
  <si>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</si>
  <si>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</si>
  <si>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</si>
  <si>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</si>
  <si>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</si>
  <si>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</si>
  <si>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</si>
  <si>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</si>
  <si>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</si>
  <si>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</si>
  <si>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</si>
  <si>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</si>
  <si>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</si>
  <si>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</si>
  <si>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</si>
  <si>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</si>
  <si>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</si>
  <si>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</si>
  <si>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</si>
  <si>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</si>
  <si>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</si>
  <si>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</si>
  <si>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</si>
  <si>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</si>
  <si>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</si>
  <si>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</si>
  <si>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</si>
  <si>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</si>
  <si>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</si>
  <si>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</si>
  <si>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</si>
  <si>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</si>
  <si>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</si>
  <si>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</si>
  <si>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</si>
  <si>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</si>
  <si>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</si>
  <si>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</si>
  <si>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</si>
  <si>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</si>
  <si>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</si>
  <si>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</si>
  <si>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</si>
  <si>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</si>
  <si>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</si>
  <si>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</si>
  <si>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</si>
  <si>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</si>
  <si>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</si>
  <si>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</si>
  <si>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</si>
  <si>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</si>
  <si>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</si>
  <si>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</si>
  <si>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</si>
  <si>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</si>
  <si>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</si>
  <si>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</si>
  <si>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</si>
  <si>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</si>
  <si>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</si>
  <si>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</si>
  <si>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</si>
  <si>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</si>
  <si>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</si>
  <si>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</si>
  <si>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</si>
  <si>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</si>
  <si>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</si>
  <si>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</si>
  <si>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</si>
  <si>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</si>
  <si>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</si>
  <si>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</si>
  <si>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</si>
  <si>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</si>
  <si>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</si>
  <si>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</si>
  <si>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</si>
  <si>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</si>
  <si>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</si>
  <si>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</si>
  <si>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</si>
  <si>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</si>
  <si>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</si>
  <si>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</si>
  <si>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</si>
  <si>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</si>
  <si>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</si>
  <si>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</si>
  <si>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</si>
  <si>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</si>
  <si>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</si>
  <si>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</si>
  <si>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</si>
  <si>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</si>
  <si>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</si>
  <si>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</si>
  <si>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</si>
  <si>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</si>
  <si>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</si>
  <si>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</si>
  <si>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</si>
  <si>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</si>
  <si>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</si>
  <si>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</si>
  <si>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</si>
  <si>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</si>
  <si>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</si>
  <si>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</si>
  <si>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</si>
  <si>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</si>
  <si>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</si>
  <si>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</si>
  <si>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</si>
  <si>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</si>
  <si>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</si>
  <si>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</si>
  <si>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</si>
  <si>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</si>
  <si>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</si>
  <si>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</si>
  <si>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</si>
  <si>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</si>
  <si>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</si>
  <si>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</si>
  <si>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</si>
  <si>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</si>
  <si>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</si>
  <si>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</si>
  <si>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</si>
  <si>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</si>
  <si>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</si>
  <si>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</si>
  <si>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</si>
  <si>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</si>
  <si>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</si>
  <si>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</si>
  <si>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</si>
  <si>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</si>
  <si>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</si>
  <si>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</si>
  <si>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</si>
  <si>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</si>
  <si>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</si>
  <si>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</si>
  <si>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</si>
  <si>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</si>
  <si>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</si>
  <si>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</si>
  <si>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</si>
  <si>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</si>
  <si>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</si>
  <si>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</si>
  <si>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</si>
  <si>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</si>
  <si>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</si>
  <si>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</si>
  <si>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</si>
  <si>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</si>
  <si>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</si>
  <si>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</si>
  <si>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</si>
  <si>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</si>
  <si>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</si>
  <si>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</si>
  <si>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</si>
  <si>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</si>
  <si>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</si>
  <si>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</si>
  <si>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</si>
  <si>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</si>
  <si>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</si>
  <si>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</si>
  <si>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</si>
  <si>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</si>
  <si>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</si>
  <si>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</si>
  <si>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</si>
  <si>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</si>
  <si>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</si>
  <si>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</si>
  <si>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</si>
  <si>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</si>
  <si>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</si>
  <si>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</si>
  <si>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</si>
  <si>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</si>
  <si>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</si>
  <si>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</si>
  <si>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</si>
  <si>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</si>
  <si>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</si>
  <si>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</si>
  <si>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</si>
  <si>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</si>
  <si>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</si>
  <si>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</si>
  <si>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</si>
  <si>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</si>
  <si>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</si>
  <si>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</si>
  <si>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</si>
  <si>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</si>
  <si>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</si>
  <si>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</si>
  <si>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</si>
  <si>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</si>
  <si>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</si>
  <si>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</si>
  <si>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</si>
  <si>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</si>
  <si>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</si>
  <si>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</si>
  <si>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</si>
  <si>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</si>
  <si>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</si>
  <si>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</si>
  <si>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</si>
  <si>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</si>
  <si>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</si>
  <si>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</si>
  <si>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</si>
  <si>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</si>
  <si>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</si>
  <si>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</si>
  <si>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</si>
  <si>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</si>
  <si>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</si>
  <si>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</si>
  <si>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</si>
  <si>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</si>
  <si>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</si>
  <si>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</si>
  <si>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</si>
  <si>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</si>
  <si>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</si>
  <si>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</si>
  <si>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</si>
  <si>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</si>
  <si>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</si>
  <si>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</si>
  <si>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</si>
  <si>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</si>
  <si>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</si>
  <si>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</si>
  <si>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</si>
  <si>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</si>
  <si>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</si>
  <si>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</si>
  <si>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</si>
  <si>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</si>
  <si>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</si>
  <si>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</si>
  <si>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</si>
  <si>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</si>
  <si>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</si>
  <si>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</si>
  <si>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</si>
  <si>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</si>
  <si>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</si>
  <si>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</si>
  <si>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</si>
  <si>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</si>
  <si>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</si>
  <si>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</si>
  <si>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</si>
  <si>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</si>
  <si>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</si>
  <si>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</si>
  <si>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</si>
  <si>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</si>
  <si>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</si>
  <si>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</si>
  <si>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</si>
  <si>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</si>
  <si>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</si>
  <si>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</si>
  <si>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</si>
  <si>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</si>
  <si>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</si>
  <si>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</si>
  <si>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</si>
  <si>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</si>
  <si>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</si>
  <si>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</si>
  <si>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</si>
  <si>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</si>
  <si>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</si>
  <si>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</si>
  <si>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</si>
  <si>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</si>
  <si>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</si>
  <si>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</si>
  <si>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</si>
  <si>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</si>
  <si>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</si>
  <si>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</si>
  <si>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</si>
  <si>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</si>
  <si>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</si>
  <si>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</si>
  <si>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</si>
  <si>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</si>
  <si>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</si>
  <si>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</si>
  <si>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</si>
  <si>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</si>
  <si>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</si>
  <si>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</si>
  <si>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</si>
  <si>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</si>
  <si>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</si>
  <si>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</si>
  <si>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</si>
  <si>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</si>
  <si>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</si>
  <si>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</si>
  <si>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</si>
  <si>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</si>
  <si>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</si>
  <si>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</si>
  <si>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</si>
  <si>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</si>
  <si>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</si>
  <si>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</si>
  <si>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</si>
  <si>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</si>
  <si>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</si>
  <si>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</si>
  <si>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</si>
  <si>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</si>
  <si>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</si>
  <si>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</si>
  <si>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</si>
  <si>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</si>
  <si>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</si>
  <si>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</si>
  <si>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</si>
  <si>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</si>
  <si>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</si>
  <si>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</si>
  <si>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</si>
  <si>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</si>
  <si>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</si>
  <si>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</si>
  <si>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</si>
  <si>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</si>
  <si>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</si>
  <si>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</si>
  <si>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</si>
  <si>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</si>
  <si>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</si>
  <si>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</si>
  <si>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</si>
  <si>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</si>
  <si>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</si>
  <si>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</si>
  <si>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</si>
  <si>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</si>
  <si>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</si>
  <si>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</si>
  <si>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</si>
  <si>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</si>
  <si>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</si>
  <si>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</si>
  <si>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</si>
  <si>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</si>
  <si>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</si>
  <si>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</si>
  <si>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</si>
  <si>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</si>
  <si>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</si>
  <si>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</si>
  <si>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</si>
  <si>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</si>
  <si>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</si>
  <si>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</si>
  <si>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</si>
  <si>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</si>
  <si>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</si>
  <si>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</si>
  <si>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</si>
  <si>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</si>
  <si>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</si>
  <si>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</si>
  <si>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</si>
  <si>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</si>
  <si>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</si>
  <si>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</si>
  <si>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</si>
  <si>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</si>
  <si>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</si>
  <si>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</si>
  <si>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</si>
  <si>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</si>
  <si>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</si>
  <si>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</si>
  <si>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</si>
  <si>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</si>
  <si>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</si>
  <si>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</si>
  <si>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</si>
  <si>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</si>
  <si>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</si>
  <si>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</si>
  <si>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</si>
  <si>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</si>
  <si>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</si>
  <si>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</si>
  <si>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</si>
  <si>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</si>
  <si>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</si>
  <si>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</si>
  <si>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</si>
  <si>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</si>
  <si>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</si>
  <si>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</si>
  <si>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</si>
  <si>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</si>
  <si>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</si>
  <si>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</si>
  <si>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</si>
  <si>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</si>
  <si>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</si>
  <si>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</si>
  <si>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</si>
  <si>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</si>
  <si>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</si>
  <si>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</si>
  <si>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</si>
  <si>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</si>
  <si>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</si>
  <si>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</si>
  <si>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</si>
  <si>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</si>
  <si>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</si>
  <si>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</si>
  <si>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</si>
  <si>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</si>
  <si>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</si>
  <si>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</si>
  <si>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</si>
  <si>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</si>
  <si>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</si>
  <si>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</si>
  <si>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</si>
  <si>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</si>
  <si>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</si>
  <si>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</si>
  <si>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</si>
  <si>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</si>
  <si>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</si>
  <si>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</si>
  <si>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</si>
  <si>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</si>
  <si>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</si>
  <si>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</si>
  <si>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</si>
  <si>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</si>
  <si>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</si>
  <si>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</si>
  <si>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</si>
  <si>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</si>
  <si>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</si>
  <si>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</si>
  <si>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</si>
  <si>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</si>
  <si>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</si>
  <si>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</si>
  <si>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</si>
  <si>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</si>
  <si>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</si>
  <si>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</si>
  <si>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</si>
  <si>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</si>
  <si>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</si>
  <si>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</si>
  <si>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</si>
  <si>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</si>
  <si>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</si>
  <si>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</si>
  <si>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</si>
  <si>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</si>
  <si>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</si>
  <si>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</si>
  <si>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</si>
  <si>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</si>
  <si>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</si>
  <si>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</si>
  <si>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</si>
  <si>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</si>
  <si>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</si>
  <si>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</si>
  <si>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</si>
  <si>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</si>
  <si>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</si>
  <si>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</si>
  <si>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</si>
  <si>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</si>
  <si>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</si>
  <si>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</si>
  <si>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</si>
  <si>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</si>
  <si>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</si>
  <si>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</si>
  <si>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</si>
  <si>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</si>
  <si>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</si>
  <si>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</si>
  <si>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</si>
  <si>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</si>
  <si>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</si>
  <si>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</si>
  <si>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</si>
  <si>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</si>
  <si>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</si>
  <si>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</si>
  <si>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</si>
  <si>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</si>
  <si>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</si>
  <si>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</si>
  <si>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</si>
  <si>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</si>
  <si>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</si>
  <si>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</si>
  <si>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</si>
  <si>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</si>
  <si>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</si>
  <si>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</si>
  <si>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</si>
  <si>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</si>
  <si>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</si>
  <si>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</si>
  <si>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</si>
  <si>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</si>
  <si>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</si>
  <si>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</si>
  <si>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</si>
  <si>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</si>
  <si>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</si>
  <si>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</si>
  <si>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</si>
  <si>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</si>
  <si>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</si>
  <si>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</si>
  <si>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</si>
  <si>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</si>
  <si>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</si>
  <si>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</si>
  <si>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</si>
  <si>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</si>
  <si>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</si>
  <si>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</si>
  <si>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</si>
  <si>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</si>
  <si>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</si>
  <si>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</si>
  <si>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</si>
  <si>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</si>
  <si>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</si>
  <si>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</si>
  <si>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</si>
  <si>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</si>
  <si>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</si>
  <si>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</si>
  <si>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</si>
  <si>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</si>
  <si>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</si>
  <si>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</si>
  <si>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</si>
  <si>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</si>
  <si>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</si>
  <si>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</si>
  <si>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</si>
  <si>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</si>
  <si>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</si>
  <si>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</si>
  <si>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</si>
  <si>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</si>
  <si>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</si>
  <si>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</si>
  <si>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</si>
  <si>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</si>
  <si>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</si>
  <si>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</si>
  <si>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</si>
  <si>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</si>
  <si>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</si>
  <si>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</si>
  <si>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</si>
  <si>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</si>
  <si>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</si>
  <si>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</si>
  <si>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</si>
  <si>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</si>
  <si>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</si>
  <si>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</si>
  <si>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</si>
  <si>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</si>
  <si>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</si>
  <si>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</si>
  <si>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</si>
  <si>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</si>
  <si>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</si>
  <si>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</si>
  <si>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</si>
  <si>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</si>
  <si>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</si>
  <si>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</si>
  <si>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</si>
  <si>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</si>
  <si>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</si>
  <si>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</si>
  <si>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</si>
  <si>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</si>
  <si>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</si>
  <si>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</si>
  <si>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</si>
  <si>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</si>
  <si>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</si>
  <si>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</si>
  <si>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</si>
  <si>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</si>
  <si>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</si>
  <si>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</si>
  <si>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</si>
  <si>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</si>
  <si>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</si>
  <si>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</si>
  <si>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</si>
  <si>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</si>
  <si>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</si>
  <si>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</si>
  <si>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</si>
  <si>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</si>
  <si>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</si>
  <si>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</si>
  <si>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</si>
  <si>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</si>
  <si>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</si>
  <si>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</si>
  <si>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</si>
  <si>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</si>
  <si>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</si>
  <si>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</si>
  <si>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</si>
  <si>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</si>
  <si>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</si>
  <si>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</si>
  <si>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</si>
  <si>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</si>
  <si>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</si>
  <si>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</si>
  <si>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</si>
  <si>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</si>
  <si>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</si>
  <si>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</si>
  <si>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</si>
  <si>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</si>
  <si>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</si>
  <si>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</si>
  <si>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</si>
  <si>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</si>
  <si>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</si>
  <si>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</si>
  <si>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</si>
  <si>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</si>
  <si>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</si>
  <si>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</si>
  <si>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</si>
  <si>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</si>
  <si>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</si>
  <si>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</si>
  <si>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</si>
  <si>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</si>
  <si>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</si>
  <si>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</si>
  <si>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</si>
  <si>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</si>
  <si>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</si>
  <si>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</si>
  <si>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</si>
  <si>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</si>
  <si>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</si>
  <si>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</si>
  <si>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</si>
  <si>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</si>
  <si>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</si>
  <si>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</si>
  <si>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</si>
  <si>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</si>
  <si>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</si>
  <si>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</si>
  <si>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</si>
  <si>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</si>
  <si>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</si>
  <si>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</si>
  <si>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</si>
  <si>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</si>
  <si>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</si>
  <si>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</si>
  <si>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</si>
  <si>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</si>
  <si>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</si>
  <si>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</si>
  <si>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</si>
  <si>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</si>
  <si>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</si>
  <si>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</si>
  <si>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</si>
  <si>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</si>
  <si>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</si>
  <si>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</si>
  <si>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</si>
  <si>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</si>
  <si>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</si>
  <si>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</si>
  <si>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</si>
  <si>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</si>
  <si>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</si>
  <si>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</si>
  <si>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</si>
  <si>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</si>
  <si>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</si>
  <si>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</si>
  <si>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</si>
  <si>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</si>
  <si>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</si>
  <si>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</si>
  <si>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</si>
  <si>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</si>
  <si>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</si>
  <si>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</si>
  <si>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</si>
  <si>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</si>
  <si>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</si>
  <si>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</si>
  <si>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</si>
  <si>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</si>
  <si>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</si>
  <si>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</si>
  <si>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</si>
  <si>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</si>
  <si>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</si>
  <si>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</si>
  <si>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</si>
  <si>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</si>
  <si>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</si>
  <si>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</si>
  <si>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</si>
  <si>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</si>
  <si>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</si>
  <si>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</si>
  <si>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</si>
  <si>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</si>
  <si>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</si>
  <si>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</si>
  <si>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</si>
  <si>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</si>
  <si>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</si>
  <si>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</si>
  <si>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</si>
  <si>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</si>
  <si>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</si>
  <si>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</si>
  <si>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</si>
  <si>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</si>
  <si>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</si>
  <si>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</si>
  <si>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</si>
  <si>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</si>
  <si>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</si>
  <si>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</si>
  <si>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</si>
  <si>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</si>
  <si>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</si>
  <si>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</si>
  <si>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</si>
  <si>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</si>
  <si>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</si>
  <si>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</si>
  <si>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</si>
  <si>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</si>
  <si>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</si>
  <si>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</si>
  <si>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</si>
  <si>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</si>
  <si>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</si>
  <si>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</si>
  <si>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</si>
  <si>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</si>
  <si>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</si>
  <si>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</si>
  <si>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</si>
  <si>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</si>
  <si>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</si>
  <si>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</si>
  <si>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</si>
  <si>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</si>
  <si>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</si>
  <si>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</si>
  <si>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</si>
  <si>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</si>
  <si>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</si>
  <si>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</si>
  <si>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</si>
  <si>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</si>
  <si>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</si>
  <si>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</si>
  <si>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</si>
  <si>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</si>
  <si>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</si>
  <si>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</si>
  <si>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</si>
  <si>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</si>
  <si>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</si>
  <si>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</si>
  <si>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</si>
  <si>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</si>
  <si>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</si>
  <si>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</si>
  <si>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</si>
  <si>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</si>
  <si>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</si>
  <si>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</si>
  <si>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</si>
  <si>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</si>
  <si>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</si>
  <si>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</si>
  <si>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</si>
  <si>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</si>
  <si>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</si>
  <si>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</si>
  <si>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</si>
  <si>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</si>
  <si>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</si>
  <si>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</si>
  <si>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</si>
  <si>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</si>
  <si>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</si>
  <si>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</si>
  <si>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</si>
  <si>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</si>
  <si>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</si>
  <si>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</si>
  <si>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</si>
  <si>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</si>
  <si>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</si>
  <si>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</si>
  <si>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</si>
  <si>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</si>
  <si>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</si>
  <si>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</si>
  <si>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</si>
  <si>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</si>
  <si>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</si>
  <si>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</si>
  <si>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</si>
  <si>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</si>
  <si>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</si>
  <si>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</si>
  <si>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</si>
  <si>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</si>
  <si>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</si>
  <si>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</si>
  <si>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</si>
  <si>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</si>
  <si>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</si>
  <si>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</si>
  <si>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</si>
  <si>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</si>
  <si>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</si>
  <si>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</si>
  <si>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</si>
  <si>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</si>
  <si>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</si>
  <si>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</si>
  <si>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</si>
  <si>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</si>
  <si>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</si>
  <si>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</si>
  <si>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</si>
  <si>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</si>
  <si>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</si>
  <si>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</si>
  <si>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</si>
  <si>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</si>
  <si>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</si>
  <si>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</si>
  <si>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</si>
  <si>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</si>
  <si>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</si>
  <si>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</si>
  <si>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</si>
  <si>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</si>
  <si>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</si>
  <si>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</si>
  <si>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</si>
  <si>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</si>
  <si>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</si>
  <si>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</si>
  <si>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</si>
  <si>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</si>
  <si>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</si>
  <si>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</si>
  <si>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</si>
  <si>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</si>
  <si>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</si>
  <si>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</si>
  <si>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</si>
  <si>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</si>
  <si>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</si>
  <si>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</si>
  <si>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</si>
  <si>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</si>
  <si>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</si>
  <si>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</si>
  <si>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</si>
  <si>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</si>
  <si>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</si>
  <si>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</si>
  <si>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</si>
  <si>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</si>
  <si>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</si>
  <si>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</si>
  <si>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</si>
  <si>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</si>
  <si>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</si>
  <si>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</si>
  <si>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</si>
  <si>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</si>
  <si>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</si>
  <si>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</si>
  <si>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</si>
  <si>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</si>
  <si>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</si>
  <si>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</si>
  <si>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</si>
  <si>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</si>
  <si>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</si>
  <si>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</si>
  <si>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</si>
  <si>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</si>
  <si>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</si>
  <si>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</si>
  <si>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</si>
  <si>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</si>
  <si>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</si>
  <si>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</si>
  <si>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</si>
  <si>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</si>
  <si>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</si>
  <si>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</si>
  <si>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</si>
  <si>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</si>
  <si>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</si>
  <si>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</si>
  <si>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</si>
  <si>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</si>
  <si>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</si>
  <si>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</si>
  <si>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</si>
  <si>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</si>
  <si>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</si>
  <si>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</si>
  <si>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</si>
  <si>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</si>
  <si>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</si>
  <si>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</si>
  <si>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</si>
  <si>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</si>
  <si>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</si>
  <si>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</si>
  <si>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</si>
  <si>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</si>
  <si>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</si>
  <si>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</si>
  <si>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</si>
  <si>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</si>
  <si>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</si>
  <si>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</si>
  <si>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</si>
  <si>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</si>
  <si>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</si>
  <si>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</si>
  <si>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</si>
  <si>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</si>
  <si>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</si>
  <si>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</si>
  <si>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</si>
  <si>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</si>
  <si>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</si>
  <si>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</si>
  <si>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</si>
  <si>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</si>
  <si>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</si>
  <si>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</si>
  <si>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</si>
  <si>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</si>
  <si>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</si>
  <si>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</si>
  <si>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</si>
  <si>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</si>
  <si>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</si>
  <si>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</si>
  <si>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</si>
  <si>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</si>
  <si>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</si>
  <si>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</si>
  <si>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</si>
  <si>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</si>
  <si>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</si>
  <si>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</si>
  <si>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</si>
  <si>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</si>
  <si>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</si>
  <si>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</si>
  <si>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</si>
  <si>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</si>
  <si>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</si>
  <si>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</si>
  <si>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</si>
  <si>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</si>
  <si>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</si>
  <si>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</si>
  <si>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</si>
  <si>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</si>
  <si>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</si>
  <si>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</si>
  <si>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</si>
  <si>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</si>
  <si>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</si>
  <si>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</si>
  <si>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</si>
  <si>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</si>
  <si>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</si>
  <si>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</si>
  <si>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</si>
  <si>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</si>
  <si>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</si>
  <si>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</si>
  <si>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</si>
  <si>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</si>
  <si>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</si>
  <si>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</si>
  <si>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</si>
  <si>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</si>
  <si>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</si>
  <si>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</si>
  <si>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</si>
  <si>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</si>
  <si>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</si>
  <si>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</si>
  <si>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</si>
  <si>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</si>
  <si>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</si>
  <si>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</si>
  <si>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</si>
  <si>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</si>
  <si>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</si>
  <si>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</si>
  <si>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</si>
  <si>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</si>
  <si>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</si>
  <si>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</si>
  <si>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</si>
  <si>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</si>
  <si>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</si>
  <si>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</si>
  <si>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</si>
  <si>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</si>
  <si>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</si>
  <si>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</si>
  <si>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</si>
  <si>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</si>
  <si>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</si>
  <si>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</si>
  <si>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</si>
  <si>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</si>
  <si>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</si>
  <si>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</si>
  <si>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</si>
  <si>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</si>
  <si>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</si>
  <si>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</si>
  <si>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</si>
  <si>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</si>
  <si>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</si>
  <si>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</si>
  <si>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</si>
  <si>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</si>
  <si>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</si>
  <si>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</si>
  <si>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</si>
  <si>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</si>
  <si>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</si>
  <si>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</si>
  <si>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</si>
  <si>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</si>
  <si>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</si>
  <si>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</si>
  <si>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</si>
  <si>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</si>
  <si>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</si>
  <si>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</si>
  <si>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</si>
  <si>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</si>
  <si>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</si>
  <si>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</si>
  <si>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</si>
  <si>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</si>
  <si>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</si>
  <si>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</si>
  <si>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</si>
  <si>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</si>
  <si>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</si>
  <si>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</si>
  <si>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</si>
  <si>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</si>
  <si>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</si>
  <si>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</si>
  <si>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</si>
  <si>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</si>
  <si>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</si>
  <si>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</si>
  <si>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</si>
  <si>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</si>
  <si>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</si>
  <si>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</si>
  <si>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</si>
  <si>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</si>
  <si>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</si>
  <si>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</si>
  <si>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</si>
  <si>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</si>
  <si>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</si>
  <si>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</si>
  <si>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</si>
  <si>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</si>
  <si>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</si>
  <si>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</si>
  <si>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</si>
  <si>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</si>
  <si>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</si>
  <si>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</si>
  <si>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</si>
  <si>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</si>
  <si>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</si>
  <si>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</si>
  <si>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</si>
  <si>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</si>
  <si>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</si>
  <si>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</si>
  <si>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</si>
  <si>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</si>
  <si>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</si>
  <si>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</si>
  <si>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</si>
  <si>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</si>
  <si>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</si>
  <si>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</si>
  <si>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</si>
  <si>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</si>
  <si>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</si>
  <si>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</si>
  <si>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</si>
  <si>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</si>
  <si>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</si>
  <si>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</si>
  <si>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</si>
  <si>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</si>
  <si>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</si>
  <si>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</si>
  <si>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</si>
  <si>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</si>
  <si>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</si>
  <si>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</si>
  <si>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</si>
  <si>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</si>
  <si>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</si>
  <si>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</si>
  <si>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</si>
  <si>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</si>
  <si>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</si>
  <si>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</si>
  <si>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</si>
  <si>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</si>
  <si>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</si>
  <si>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</si>
  <si>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</si>
  <si>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</si>
  <si>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</si>
  <si>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</si>
  <si>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</si>
  <si>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</si>
  <si>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</si>
  <si>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</si>
  <si>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</si>
  <si>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</si>
  <si>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</si>
  <si>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</si>
  <si>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</si>
  <si>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</si>
  <si>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</si>
  <si>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</si>
  <si>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</si>
  <si>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</si>
  <si>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</si>
  <si>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</si>
  <si>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</si>
  <si>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</si>
  <si>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</si>
  <si>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</si>
  <si>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</si>
  <si>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</si>
  <si>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</si>
  <si>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</si>
  <si>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</si>
  <si>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</si>
  <si>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</si>
  <si>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</si>
  <si>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</si>
  <si>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</si>
  <si>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</si>
  <si>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</si>
  <si>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</si>
  <si>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</si>
  <si>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</si>
  <si>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</si>
  <si>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</si>
  <si>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</si>
  <si>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</si>
  <si>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</si>
  <si>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</si>
  <si>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</si>
  <si>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</si>
  <si>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</si>
  <si>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</si>
  <si>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</si>
  <si>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</si>
  <si>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</si>
  <si>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</si>
  <si>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</si>
  <si>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</si>
  <si>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</si>
  <si>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</si>
  <si>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</si>
  <si>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</si>
  <si>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</si>
  <si>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</si>
  <si>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</si>
  <si>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</si>
  <si>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</si>
  <si>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</si>
  <si>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</si>
  <si>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</si>
  <si>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</si>
  <si>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</si>
  <si>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</si>
  <si>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</si>
  <si>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</si>
  <si>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</si>
  <si>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</si>
  <si>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</si>
  <si>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</si>
  <si>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</si>
  <si>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</si>
  <si>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</si>
  <si>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</si>
  <si>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</si>
  <si>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</si>
  <si>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</si>
  <si>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</si>
  <si>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</si>
  <si>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</si>
  <si>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</si>
  <si>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</si>
  <si>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</si>
  <si>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</si>
  <si>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</si>
  <si>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</si>
  <si>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</si>
  <si>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</si>
  <si>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</si>
  <si>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</si>
  <si>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</si>
  <si>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</si>
  <si>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</si>
  <si>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</si>
  <si>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</si>
  <si>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</si>
  <si>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</si>
  <si>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</si>
  <si>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</si>
  <si>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</si>
  <si>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</si>
  <si>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</si>
  <si>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</si>
  <si>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</si>
  <si>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</si>
  <si>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</si>
  <si>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</si>
  <si>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</si>
  <si>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</si>
  <si>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</si>
  <si>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</si>
  <si>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</si>
  <si>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</si>
  <si>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</si>
  <si>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</si>
  <si>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</si>
  <si>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</si>
  <si>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</si>
  <si>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</si>
  <si>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</si>
  <si>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</si>
  <si>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</si>
  <si>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</si>
  <si>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</si>
  <si>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</si>
  <si>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</si>
  <si>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</si>
  <si>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</si>
  <si>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</si>
  <si>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</si>
  <si>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</si>
  <si>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</si>
  <si>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</si>
  <si>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</si>
  <si>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</si>
  <si>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</si>
  <si>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</si>
  <si>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</si>
  <si>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</si>
  <si>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</si>
  <si>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</si>
  <si>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</si>
  <si>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</si>
  <si>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</si>
  <si>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</si>
  <si>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</si>
  <si>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</si>
  <si>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</si>
  <si>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</si>
  <si>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</si>
  <si>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</si>
  <si>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</si>
  <si>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</si>
  <si>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</si>
  <si>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</si>
  <si>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</si>
  <si>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</si>
  <si>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</si>
  <si>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</si>
  <si>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</si>
  <si>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</si>
  <si>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</si>
  <si>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</si>
  <si>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</si>
  <si>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</si>
  <si>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</si>
  <si>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</si>
  <si>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</si>
  <si>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</si>
  <si>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</si>
  <si>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</si>
  <si>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</si>
  <si>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</si>
  <si>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</si>
  <si>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</si>
  <si>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</si>
  <si>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</si>
  <si>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</si>
  <si>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</si>
  <si>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</si>
  <si>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</si>
  <si>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</si>
  <si>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</si>
  <si>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</si>
  <si>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</si>
  <si>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</si>
  <si>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</si>
  <si>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</si>
  <si>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</si>
  <si>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</si>
  <si>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</si>
  <si>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</si>
  <si>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</si>
  <si>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</si>
  <si>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</si>
  <si>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</si>
  <si>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</si>
  <si>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</si>
  <si>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</si>
  <si>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</si>
  <si>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</si>
  <si>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</si>
  <si>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</si>
  <si>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</si>
  <si>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</si>
  <si>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</si>
  <si>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</si>
  <si>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</si>
  <si>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</si>
  <si>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</si>
  <si>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</si>
  <si>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</si>
  <si>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</si>
  <si>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</si>
  <si>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</si>
  <si>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</si>
  <si>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</si>
  <si>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</si>
  <si>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</si>
  <si>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</si>
  <si>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</si>
  <si>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</si>
  <si>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</si>
  <si>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</si>
  <si>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</si>
  <si>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</si>
  <si>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</si>
  <si>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</si>
  <si>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</si>
  <si>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</si>
  <si>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</si>
  <si>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</si>
  <si>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</si>
  <si>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</si>
  <si>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</si>
  <si>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</si>
  <si>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</si>
  <si>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</si>
  <si>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</si>
  <si>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</si>
  <si>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</si>
  <si>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</si>
  <si>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</si>
  <si>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</si>
  <si>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</si>
  <si>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</si>
  <si>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</si>
  <si>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</si>
  <si>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</si>
  <si>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</si>
  <si>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</si>
  <si>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</si>
  <si>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</si>
  <si>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</si>
  <si>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</si>
  <si>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</si>
  <si>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</si>
  <si>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</si>
  <si>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</si>
  <si>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</si>
  <si>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</si>
  <si>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</si>
  <si>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</si>
  <si>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</si>
  <si>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</si>
  <si>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</si>
  <si>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</si>
  <si>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</si>
  <si>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</si>
  <si>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</si>
  <si>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</si>
  <si>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</si>
  <si>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</si>
  <si>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</si>
  <si>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</si>
  <si>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</si>
  <si>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</si>
  <si>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</si>
  <si>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</si>
  <si>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</si>
  <si>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</si>
  <si>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</si>
  <si>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</si>
  <si>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</si>
  <si>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</si>
  <si>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</si>
  <si>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</si>
  <si>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</si>
  <si>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</si>
  <si>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</si>
  <si>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</si>
  <si>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</si>
  <si>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</si>
  <si>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</si>
  <si>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</si>
  <si>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</si>
  <si>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</si>
  <si>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</si>
  <si>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</si>
  <si>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</si>
  <si>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</si>
  <si>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</si>
  <si>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</si>
  <si>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</si>
  <si>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</si>
  <si>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</si>
  <si>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</si>
  <si>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</si>
  <si>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</si>
  <si>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</si>
  <si>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</si>
  <si>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</si>
  <si>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</si>
  <si>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</si>
  <si>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</si>
  <si>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</si>
  <si>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</si>
  <si>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</si>
  <si>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</si>
  <si>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</si>
  <si>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</si>
  <si>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</si>
  <si>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</si>
  <si>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</si>
  <si>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</si>
  <si>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</si>
  <si>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</si>
  <si>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</si>
  <si>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</si>
  <si>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</si>
  <si>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</si>
  <si>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</si>
  <si>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</si>
  <si>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</si>
  <si>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</si>
  <si>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</si>
  <si>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</si>
  <si>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</si>
  <si>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</si>
  <si>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</si>
  <si>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</si>
  <si>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</si>
  <si>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</si>
  <si>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</si>
  <si>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</si>
  <si>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</si>
  <si>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</si>
  <si>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</si>
  <si>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</si>
  <si>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</si>
  <si>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</si>
  <si>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</si>
  <si>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</si>
  <si>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</si>
  <si>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</si>
  <si>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</si>
  <si>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</si>
  <si>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</si>
  <si>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</si>
  <si>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</si>
  <si>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</si>
  <si>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</si>
  <si>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</si>
  <si>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</si>
  <si>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</si>
  <si>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</si>
  <si>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</si>
  <si>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</si>
  <si>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</si>
  <si>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</si>
  <si>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</si>
  <si>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</si>
  <si>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</si>
  <si>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</si>
  <si>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</si>
  <si>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</si>
  <si>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</si>
  <si>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</si>
  <si>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</si>
  <si>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</si>
  <si>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</si>
  <si>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</si>
  <si>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</si>
  <si>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</si>
  <si>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</si>
  <si>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</si>
  <si>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</si>
  <si>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</si>
  <si>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</si>
  <si>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</si>
  <si>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</si>
  <si>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</si>
  <si>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</si>
  <si>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</si>
  <si>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</si>
  <si>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</si>
  <si>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</si>
  <si>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</si>
  <si>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</si>
  <si>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</si>
  <si>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</si>
  <si>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</si>
  <si>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</si>
  <si>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</si>
  <si>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</si>
  <si>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</si>
  <si>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</si>
  <si>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</si>
  <si>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</si>
  <si>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</si>
  <si>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</si>
  <si>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</si>
  <si>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</si>
  <si>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</si>
  <si>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</si>
  <si>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</si>
  <si>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</si>
  <si>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</si>
  <si>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</si>
  <si>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</si>
  <si>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</si>
  <si>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</si>
  <si>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</si>
  <si>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</si>
  <si>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</si>
  <si>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</si>
  <si>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</si>
  <si>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</si>
  <si>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</si>
  <si>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</si>
  <si>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</si>
  <si>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</si>
  <si>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</si>
  <si>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</si>
  <si>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</si>
  <si>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</si>
  <si>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</si>
  <si>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</si>
  <si>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</si>
  <si>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</si>
  <si>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</si>
  <si>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</si>
  <si>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</si>
  <si>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</si>
  <si>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</si>
  <si>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</si>
  <si>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</si>
  <si>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</si>
  <si>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</si>
  <si>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</si>
  <si>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</si>
  <si>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</si>
  <si>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</si>
  <si>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</si>
  <si>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</si>
  <si>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</si>
  <si>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</si>
  <si>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</si>
  <si>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</si>
  <si>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</si>
  <si>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</si>
  <si>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</si>
  <si>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</si>
  <si>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</si>
  <si>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</si>
  <si>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</si>
  <si>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</si>
  <si>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</si>
  <si>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</si>
  <si>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</si>
  <si>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</si>
  <si>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</si>
  <si>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</si>
  <si>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</si>
  <si>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</si>
  <si>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</si>
  <si>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</si>
  <si>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</si>
  <si>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</si>
  <si>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</si>
  <si>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</si>
  <si>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</si>
  <si>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</si>
  <si>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</si>
  <si>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</si>
  <si>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</si>
  <si>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</si>
  <si>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</si>
  <si>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</si>
  <si>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</si>
  <si>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</si>
  <si>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</si>
  <si>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</si>
  <si>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</si>
  <si>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</si>
  <si>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</si>
  <si>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</si>
  <si>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</si>
  <si>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</si>
  <si>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</si>
  <si>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</si>
  <si>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</si>
  <si>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</si>
  <si>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</si>
  <si>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</si>
  <si>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</si>
  <si>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</si>
  <si>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</si>
  <si>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</si>
  <si>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</si>
  <si>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</si>
  <si>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</si>
  <si>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</si>
  <si>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</si>
  <si>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</si>
  <si>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</si>
  <si>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</si>
  <si>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</si>
  <si>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</si>
  <si>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</si>
  <si>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</si>
  <si>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</si>
  <si>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</si>
  <si>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</si>
  <si>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</si>
  <si>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</si>
  <si>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</si>
  <si>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</si>
  <si>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</si>
  <si>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</si>
  <si>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</si>
  <si>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</si>
  <si>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</si>
  <si>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</si>
  <si>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</si>
  <si>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</si>
  <si>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</si>
  <si>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</si>
  <si>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</si>
  <si>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</si>
  <si>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</si>
  <si>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</si>
  <si>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</si>
  <si>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</si>
  <si>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</si>
  <si>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</si>
  <si>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</si>
  <si>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</si>
  <si>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</si>
  <si>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</si>
  <si>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</si>
  <si>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</si>
  <si>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</si>
  <si>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</si>
  <si>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</si>
  <si>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</si>
  <si>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</si>
  <si>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</si>
  <si>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</si>
  <si>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</si>
  <si>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</si>
  <si>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</si>
  <si>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</si>
  <si>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</si>
  <si>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</si>
  <si>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</si>
  <si>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</si>
  <si>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</si>
  <si>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</si>
  <si>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</si>
  <si>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</si>
  <si>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</si>
  <si>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</si>
  <si>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</si>
  <si>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</si>
  <si>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</si>
  <si>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</si>
  <si>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</si>
  <si>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</si>
  <si>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</si>
  <si>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</si>
  <si>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</si>
  <si>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</si>
  <si>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</si>
  <si>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</si>
  <si>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</si>
  <si>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</si>
  <si>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</si>
  <si>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</si>
  <si>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</si>
  <si>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</si>
  <si>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</si>
  <si>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</si>
  <si>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</si>
  <si>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</si>
  <si>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</si>
  <si>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</si>
  <si>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</si>
  <si>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</si>
  <si>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</si>
  <si>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</si>
  <si>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</si>
  <si>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</si>
  <si>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</si>
  <si>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</si>
  <si>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</si>
  <si>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</si>
  <si>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</si>
  <si>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</si>
  <si>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</si>
  <si>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</si>
  <si>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</si>
  <si>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</si>
  <si>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</si>
  <si>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</si>
  <si>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</si>
  <si>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</si>
  <si>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</si>
  <si>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</si>
  <si>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</si>
  <si>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</si>
  <si>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</si>
  <si>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</si>
  <si>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</si>
  <si>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</si>
  <si>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</si>
  <si>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</si>
  <si>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</si>
  <si>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</si>
  <si>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</si>
  <si>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</si>
  <si>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</si>
  <si>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</si>
  <si>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</si>
  <si>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</si>
  <si>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</si>
  <si>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</si>
  <si>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</si>
  <si>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</si>
  <si>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</si>
  <si>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</si>
  <si>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</si>
  <si>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</si>
  <si>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</si>
  <si>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</si>
  <si>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</si>
  <si>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</si>
  <si>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</si>
  <si>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</si>
  <si>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</si>
  <si>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</si>
  <si>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</si>
  <si>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</si>
  <si>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</si>
  <si>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</si>
  <si>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</si>
  <si>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</si>
  <si>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</si>
  <si>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</si>
  <si>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</si>
  <si>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</si>
  <si>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</si>
  <si>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</si>
  <si>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</si>
  <si>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</si>
  <si>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</si>
  <si>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</si>
  <si>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</si>
  <si>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</si>
  <si>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</si>
  <si>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</si>
  <si>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</si>
  <si>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</si>
  <si>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</si>
  <si>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</si>
  <si>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</si>
  <si>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</si>
  <si>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</si>
  <si>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</si>
  <si>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</si>
  <si>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</si>
  <si>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</si>
  <si>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</si>
  <si>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</si>
  <si>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</si>
  <si>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</si>
  <si>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</si>
  <si>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</si>
  <si>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</si>
  <si>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</si>
  <si>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</si>
  <si>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</si>
  <si>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</si>
  <si>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</si>
  <si>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</si>
  <si>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</si>
  <si>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</si>
  <si>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</si>
  <si>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</si>
  <si>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</si>
  <si>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</si>
  <si>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</si>
  <si>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</si>
  <si>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</si>
  <si>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</si>
  <si>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</si>
  <si>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</si>
  <si>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</si>
  <si>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</si>
  <si>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</si>
  <si>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</si>
  <si>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</si>
  <si>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</si>
  <si>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</si>
  <si>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</si>
  <si>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</si>
  <si>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</si>
  <si>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</si>
  <si>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</si>
  <si>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</si>
  <si>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</si>
  <si>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</si>
  <si>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</si>
  <si>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</si>
  <si>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</si>
  <si>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</si>
  <si>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</si>
  <si>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</si>
  <si>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</si>
  <si>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</si>
  <si>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</si>
  <si>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</si>
  <si>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</si>
  <si>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</si>
  <si>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</si>
  <si>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</si>
  <si>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</si>
  <si>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</si>
  <si>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</si>
  <si>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</si>
  <si>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</si>
  <si>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</si>
  <si>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</si>
  <si>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</si>
  <si>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</si>
  <si>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</si>
  <si>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</si>
  <si>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</si>
  <si>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</si>
  <si>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</si>
  <si>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</si>
  <si>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</si>
  <si>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</si>
  <si>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</si>
  <si>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</si>
  <si>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</si>
  <si>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</si>
  <si>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</si>
  <si>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</si>
  <si>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</si>
  <si>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</si>
  <si>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</si>
  <si>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</si>
  <si>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</si>
  <si>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</si>
  <si>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</si>
  <si>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</si>
  <si>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</si>
  <si>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</si>
  <si>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</si>
  <si>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</si>
  <si>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</si>
  <si>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</si>
  <si>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</si>
  <si>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</si>
  <si>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</si>
  <si>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</si>
  <si>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</si>
  <si>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</si>
  <si>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</si>
  <si>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</si>
  <si>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</si>
  <si>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</si>
  <si>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</si>
  <si>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</si>
  <si>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</si>
  <si>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</si>
  <si>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</si>
  <si>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</si>
  <si>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</si>
  <si>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</si>
  <si>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</si>
  <si>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</si>
  <si>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</si>
  <si>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</si>
  <si>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</si>
  <si>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</si>
  <si>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</si>
  <si>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</si>
  <si>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</si>
  <si>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</si>
  <si>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</si>
  <si>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</si>
  <si>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</si>
  <si>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</si>
  <si>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</si>
  <si>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</si>
  <si>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</si>
  <si>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</si>
  <si>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</si>
  <si>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</si>
  <si>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</si>
  <si>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</si>
  <si>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</si>
  <si>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</si>
  <si>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</si>
  <si>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</si>
  <si>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</si>
  <si>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</si>
  <si>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</si>
  <si>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</si>
  <si>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</si>
  <si>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</si>
  <si>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</si>
  <si>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</si>
  <si>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</si>
  <si>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</si>
  <si>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</si>
  <si>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</si>
  <si>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</si>
  <si>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</si>
  <si>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</si>
  <si>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</si>
  <si>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</si>
  <si>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</si>
  <si>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</si>
  <si>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</si>
  <si>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</si>
  <si>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</si>
  <si>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</si>
  <si>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</si>
  <si>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</si>
  <si>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</si>
  <si>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</si>
  <si>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</si>
  <si>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</si>
  <si>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</si>
  <si>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</si>
  <si>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</si>
  <si>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</si>
  <si>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</si>
  <si>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</si>
  <si>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</si>
  <si>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</si>
  <si>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</si>
  <si>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</si>
  <si>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</si>
  <si>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</si>
  <si>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</si>
  <si>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</si>
  <si>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</si>
  <si>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</si>
  <si>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</si>
  <si>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</si>
  <si>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</si>
  <si>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</si>
  <si>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</si>
  <si>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</si>
  <si>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</si>
  <si>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</si>
  <si>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</si>
  <si>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</si>
  <si>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</si>
  <si>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</si>
  <si>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</si>
  <si>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</si>
  <si>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</si>
  <si>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</si>
  <si>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</si>
  <si>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</si>
  <si>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</si>
  <si>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</si>
  <si>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</si>
  <si>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</si>
  <si>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</si>
  <si>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</si>
  <si>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</si>
  <si>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</si>
  <si>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</si>
  <si>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</si>
  <si>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</si>
  <si>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</si>
  <si>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</si>
  <si>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</si>
  <si>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</si>
  <si>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</si>
  <si>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</si>
  <si>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</si>
  <si>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</si>
  <si>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</si>
  <si>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</si>
  <si>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</si>
  <si>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</si>
  <si>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</si>
  <si>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</si>
  <si>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</si>
  <si>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</si>
  <si>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</si>
  <si>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</si>
  <si>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</si>
  <si>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</si>
  <si>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</si>
  <si>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</si>
  <si>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</si>
  <si>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</si>
  <si>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</si>
  <si>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</si>
  <si>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</si>
  <si>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</si>
  <si>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</si>
  <si>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</si>
  <si>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</si>
  <si>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</si>
  <si>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</si>
  <si>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</si>
  <si>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</si>
  <si>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</si>
  <si>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</si>
  <si>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</si>
  <si>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</si>
  <si>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</si>
  <si>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</si>
  <si>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</si>
  <si>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</si>
  <si>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</si>
  <si>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</si>
  <si>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</si>
  <si>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</si>
  <si>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</si>
  <si>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</si>
  <si>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</si>
  <si>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</si>
  <si>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</si>
  <si>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</si>
  <si>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</si>
  <si>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</si>
  <si>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</si>
  <si>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</si>
  <si>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</si>
  <si>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</si>
  <si>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</si>
  <si>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</si>
  <si>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</si>
  <si>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</si>
  <si>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</si>
  <si>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</si>
  <si>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</si>
  <si>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</si>
  <si>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</si>
  <si>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</si>
  <si>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</si>
  <si>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</si>
  <si>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</si>
  <si>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</si>
  <si>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</si>
  <si>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</si>
  <si>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</si>
  <si>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</si>
  <si>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</si>
  <si>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</si>
  <si>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</si>
  <si>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</si>
  <si>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</si>
  <si>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</si>
  <si>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</si>
  <si>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</si>
  <si>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</si>
  <si>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</si>
  <si>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</si>
  <si>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</si>
  <si>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</si>
  <si>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</si>
  <si>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</si>
  <si>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</si>
  <si>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</si>
  <si>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</si>
  <si>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</si>
  <si>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</si>
  <si>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</si>
  <si>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</si>
  <si>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</si>
  <si>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</si>
  <si>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</si>
  <si>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</si>
  <si>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</si>
  <si>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</si>
  <si>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</si>
  <si>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</si>
  <si>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</si>
  <si>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</si>
  <si>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</si>
  <si>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</si>
  <si>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</si>
  <si>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</si>
  <si>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</si>
  <si>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</si>
  <si>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</si>
  <si>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</si>
  <si>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</si>
  <si>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</si>
  <si>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</si>
  <si>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</si>
  <si>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</si>
  <si>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</si>
  <si>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</si>
  <si>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</si>
  <si>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</si>
  <si>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</si>
  <si>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</si>
  <si>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</si>
  <si>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</si>
  <si>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</si>
  <si>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</si>
  <si>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</si>
  <si>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</si>
  <si>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</si>
  <si>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</si>
  <si>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</si>
  <si>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</si>
  <si>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</si>
  <si>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</si>
  <si>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</si>
  <si>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</si>
  <si>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</si>
  <si>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</si>
  <si>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</si>
  <si>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</si>
  <si>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</si>
  <si>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</si>
  <si>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</si>
  <si>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</si>
  <si>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</si>
  <si>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</si>
  <si>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</si>
  <si>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</si>
  <si>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</si>
  <si>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</si>
  <si>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</si>
  <si>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</si>
  <si>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</si>
  <si>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</si>
  <si>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</si>
  <si>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</si>
  <si>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</si>
  <si>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</si>
  <si>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</si>
  <si>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</si>
  <si>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</si>
  <si>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</si>
  <si>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</si>
  <si>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</si>
  <si>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</si>
  <si>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</si>
  <si>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</si>
  <si>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</si>
  <si>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</si>
  <si>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</si>
  <si>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</si>
  <si>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</si>
  <si>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</si>
  <si>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</si>
  <si>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</si>
  <si>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</si>
  <si>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</si>
  <si>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</si>
  <si>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</si>
  <si>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</si>
  <si>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</si>
  <si>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</si>
  <si>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</si>
  <si>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</si>
  <si>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</si>
  <si>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</si>
  <si>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</si>
  <si>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</si>
  <si>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</si>
  <si>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</si>
  <si>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</si>
  <si>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</si>
  <si>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</si>
  <si>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</si>
  <si>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</si>
  <si>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</si>
  <si>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</si>
  <si>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</si>
  <si>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</si>
  <si>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</si>
  <si>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</si>
  <si>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</si>
  <si>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</si>
  <si>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</si>
  <si>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</si>
  <si>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</si>
  <si>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</si>
  <si>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</si>
  <si>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</si>
  <si>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</si>
  <si>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</si>
  <si>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</si>
  <si>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</si>
  <si>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</si>
  <si>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</si>
  <si>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</si>
  <si>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</si>
  <si>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</si>
  <si>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</si>
  <si>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</si>
  <si>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</si>
  <si>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</si>
  <si>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</si>
  <si>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</si>
  <si>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</si>
  <si>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</si>
  <si>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</si>
  <si>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</si>
  <si>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</si>
  <si>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</si>
  <si>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</si>
  <si>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</si>
  <si>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</si>
  <si>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</si>
  <si>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</si>
  <si>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</si>
  <si>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</si>
  <si>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</si>
  <si>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</si>
  <si>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</si>
  <si>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</si>
  <si>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</si>
  <si>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</si>
  <si>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</si>
  <si>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</si>
  <si>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</si>
  <si>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</si>
  <si>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</si>
  <si>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</si>
  <si>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</si>
  <si>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</si>
  <si>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</si>
  <si>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</si>
  <si>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</si>
  <si>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</si>
  <si>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</si>
  <si>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</si>
  <si>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</si>
  <si>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</si>
  <si>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</si>
  <si>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</si>
  <si>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</si>
  <si>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</si>
  <si>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</si>
  <si>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</si>
  <si>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</si>
  <si>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</si>
  <si>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</si>
  <si>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</si>
  <si>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</si>
  <si>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</si>
  <si>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</si>
  <si>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</si>
  <si>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</si>
  <si>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</si>
  <si>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</si>
  <si>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</si>
  <si>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</si>
  <si>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</si>
  <si>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</si>
  <si>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</si>
  <si>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</si>
  <si>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</si>
  <si>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</si>
  <si>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</si>
  <si>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</si>
  <si>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</si>
  <si>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</si>
  <si>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</si>
  <si>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</si>
  <si>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</si>
  <si>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</si>
  <si>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</si>
  <si>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</si>
  <si>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</si>
  <si>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</si>
  <si>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</si>
  <si>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</si>
  <si>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</si>
  <si>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</si>
  <si>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</si>
  <si>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</si>
  <si>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</si>
  <si>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</si>
  <si>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</si>
  <si>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</si>
  <si>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</si>
  <si>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</si>
  <si>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</si>
  <si>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</si>
  <si>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</si>
  <si>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</si>
  <si>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</si>
  <si>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</si>
  <si>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</si>
  <si>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</si>
  <si>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</si>
  <si>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</si>
  <si>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</si>
  <si>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</si>
  <si>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</si>
  <si>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</si>
  <si>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</si>
  <si>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</si>
  <si>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</si>
  <si>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</si>
  <si>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</si>
  <si>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</si>
  <si>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</si>
  <si>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</si>
  <si>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</si>
  <si>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</si>
  <si>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</si>
  <si>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</si>
  <si>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</si>
  <si>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</si>
  <si>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</si>
  <si>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</si>
  <si>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</si>
  <si>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</si>
  <si>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</si>
  <si>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</si>
  <si>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</si>
  <si>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</si>
  <si>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</si>
  <si>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</si>
  <si>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</si>
  <si>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</si>
  <si>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</si>
  <si>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</si>
  <si>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</si>
  <si>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</si>
  <si>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</si>
  <si>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</si>
  <si>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</si>
  <si>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</si>
  <si>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</si>
  <si>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</si>
  <si>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</si>
  <si>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</si>
  <si>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</si>
  <si>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</si>
  <si>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</si>
  <si>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</si>
  <si>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</si>
  <si>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</si>
  <si>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</si>
  <si>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</si>
  <si>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</si>
  <si>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</si>
  <si>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</si>
  <si>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</si>
  <si>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</si>
  <si>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</si>
  <si>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</si>
  <si>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</si>
  <si>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</si>
  <si>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</si>
  <si>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</si>
  <si>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</si>
  <si>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</si>
  <si>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</si>
  <si>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</si>
  <si>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</si>
  <si>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</si>
  <si>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</si>
  <si>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</si>
  <si>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</si>
  <si>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</si>
  <si>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</si>
  <si>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</si>
  <si>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</si>
  <si>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</si>
  <si>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</si>
  <si>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</si>
  <si>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</si>
  <si>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</si>
  <si>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</si>
  <si>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</si>
  <si>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</si>
  <si>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</si>
  <si>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</si>
  <si>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</si>
  <si>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</si>
  <si>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</si>
  <si>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</si>
  <si>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</si>
  <si>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</si>
  <si>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</si>
  <si>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</si>
  <si>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</si>
  <si>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</si>
  <si>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</si>
  <si>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</si>
  <si>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</si>
  <si>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</si>
  <si>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</si>
  <si>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</si>
  <si>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</si>
  <si>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</si>
  <si>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</si>
  <si>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</si>
  <si>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</si>
  <si>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</si>
  <si>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</si>
  <si>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</si>
  <si>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</si>
  <si>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</si>
  <si>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</si>
  <si>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</si>
  <si>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</si>
  <si>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</si>
  <si>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</si>
  <si>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</si>
  <si>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</si>
  <si>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</si>
  <si>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</si>
  <si>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</si>
  <si>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</si>
  <si>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</si>
  <si>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</si>
  <si>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</si>
  <si>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</si>
  <si>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</si>
  <si>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</si>
  <si>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</si>
  <si>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</si>
  <si>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</si>
  <si>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</si>
  <si>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</si>
  <si>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</si>
  <si>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</si>
  <si>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</si>
  <si>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</si>
  <si>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</si>
  <si>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</si>
  <si>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</si>
  <si>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</si>
  <si>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</si>
  <si>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</si>
  <si>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</si>
  <si>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</si>
  <si>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</si>
  <si>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</si>
  <si>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</si>
  <si>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</si>
  <si>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</si>
  <si>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</si>
  <si>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</si>
  <si>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</si>
  <si>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</si>
  <si>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</si>
  <si>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</si>
  <si>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</si>
  <si>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</si>
  <si>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</si>
  <si>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</si>
  <si>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</si>
  <si>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</si>
  <si>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</si>
  <si>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</si>
  <si>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</si>
  <si>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</si>
  <si>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</si>
  <si>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</si>
  <si>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</si>
  <si>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</si>
  <si>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</si>
  <si>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</si>
  <si>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</si>
  <si>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</si>
  <si>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</si>
  <si>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</si>
  <si>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</si>
  <si>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</si>
  <si>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</si>
  <si>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</si>
  <si>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</si>
  <si>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</si>
  <si>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</si>
  <si>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</si>
  <si>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</si>
  <si>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</si>
  <si>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</si>
  <si>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</si>
  <si>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</si>
  <si>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</si>
  <si>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</si>
  <si>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</si>
  <si>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</si>
  <si>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</si>
  <si>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</si>
  <si>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</si>
  <si>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</si>
  <si>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</si>
  <si>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</si>
  <si>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</si>
  <si>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</si>
  <si>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</si>
  <si>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</si>
  <si>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</si>
  <si>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</si>
  <si>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</si>
  <si>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</si>
  <si>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</si>
  <si>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</si>
  <si>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</si>
  <si>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</si>
  <si>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</si>
  <si>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</si>
  <si>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</si>
  <si>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</si>
  <si>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</si>
  <si>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</si>
  <si>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</si>
  <si>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</si>
  <si>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</si>
  <si>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</si>
  <si>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</si>
  <si>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</si>
  <si>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</si>
  <si>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</si>
  <si>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</si>
  <si>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</si>
  <si>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</si>
  <si>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</si>
  <si>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</si>
  <si>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</si>
  <si>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</si>
  <si>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</si>
  <si>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</si>
  <si>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</si>
  <si>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</si>
  <si>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</si>
  <si>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</si>
  <si>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</si>
  <si>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</si>
  <si>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</si>
  <si>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</si>
  <si>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</si>
  <si>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</si>
  <si>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</si>
  <si>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</si>
  <si>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</si>
  <si>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</si>
  <si>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</si>
  <si>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</si>
  <si>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</si>
  <si>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</si>
  <si>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</si>
  <si>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</si>
  <si>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</si>
  <si>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</si>
  <si>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</si>
  <si>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</si>
  <si>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</si>
  <si>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</si>
  <si>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</si>
  <si>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</si>
  <si>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</si>
  <si>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</si>
  <si>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</si>
  <si>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</si>
  <si>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</si>
  <si>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</si>
  <si>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</si>
  <si>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</si>
  <si>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</si>
  <si>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</si>
  <si>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</si>
  <si>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</si>
  <si>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</si>
  <si>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</si>
  <si>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</si>
  <si>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</si>
  <si>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</si>
  <si>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</si>
  <si>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</si>
  <si>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</si>
  <si>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</si>
  <si>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</si>
  <si>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</si>
  <si>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</si>
  <si>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</si>
  <si>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</si>
  <si>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</si>
  <si>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</si>
  <si>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</si>
  <si>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</si>
  <si>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</si>
  <si>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</si>
  <si>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</si>
  <si>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</si>
  <si>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</si>
  <si>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</si>
  <si>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</si>
  <si>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</si>
  <si>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</si>
  <si>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</si>
  <si>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</si>
  <si>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</si>
  <si>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</si>
  <si>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</si>
  <si>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</si>
  <si>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</si>
  <si>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</si>
  <si>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</si>
  <si>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</si>
  <si>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</si>
  <si>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</si>
  <si>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</si>
  <si>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</si>
  <si>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</si>
  <si>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</si>
  <si>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</si>
  <si>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</si>
  <si>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</si>
  <si>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</si>
  <si>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</si>
  <si>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</si>
  <si>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</si>
  <si>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</si>
  <si>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</si>
  <si>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</si>
  <si>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</si>
  <si>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</si>
  <si>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</si>
  <si>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</si>
  <si>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</si>
  <si>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</si>
  <si>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</si>
  <si>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</si>
  <si>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</si>
  <si>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</si>
  <si>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</si>
  <si>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</si>
  <si>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</si>
  <si>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</si>
  <si>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</si>
  <si>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</si>
  <si>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</si>
  <si>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</si>
  <si>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</si>
  <si>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</si>
  <si>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</si>
  <si>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</si>
  <si>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</si>
  <si>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</si>
  <si>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</si>
  <si>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</si>
  <si>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</si>
  <si>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</si>
  <si>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</si>
  <si>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</si>
  <si>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</si>
  <si>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</si>
  <si>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</si>
  <si>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</si>
  <si>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</si>
  <si>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</si>
  <si>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</si>
  <si>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</si>
  <si>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</si>
  <si>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</si>
  <si>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</si>
  <si>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</si>
  <si>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</si>
  <si>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</si>
  <si>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</si>
  <si>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</si>
  <si>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</si>
  <si>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</si>
  <si>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</si>
  <si>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</si>
  <si>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</si>
  <si>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</si>
  <si>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</si>
  <si>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</si>
  <si>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</si>
  <si>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</si>
  <si>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</si>
  <si>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</si>
  <si>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</si>
  <si>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</si>
  <si>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</si>
  <si>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</si>
  <si>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</si>
  <si>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</si>
  <si>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</si>
  <si>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</si>
  <si>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</si>
  <si>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</si>
  <si>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</si>
  <si>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</si>
  <si>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</si>
  <si>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</si>
  <si>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</si>
  <si>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</si>
  <si>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</si>
  <si>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</si>
  <si>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</si>
  <si>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</si>
  <si>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</si>
  <si>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</si>
  <si>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</si>
  <si>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</si>
  <si>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</si>
  <si>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</si>
  <si>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</si>
  <si>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</si>
  <si>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</si>
  <si>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</si>
  <si>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</si>
  <si>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</si>
  <si>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</si>
  <si>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</si>
  <si>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</si>
  <si>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</si>
  <si>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</si>
  <si>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</si>
  <si>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</si>
  <si>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</si>
  <si>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</si>
  <si>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</si>
  <si>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</si>
  <si>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</si>
  <si>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</si>
  <si>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</si>
  <si>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</si>
  <si>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</si>
  <si>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</si>
  <si>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</si>
  <si>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</si>
  <si>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</si>
  <si>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</si>
  <si>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</si>
  <si>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</si>
  <si>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</si>
  <si>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</si>
  <si>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</si>
  <si>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</si>
  <si>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</si>
  <si>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</si>
  <si>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</si>
  <si>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</si>
  <si>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</si>
  <si>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</si>
  <si>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</si>
  <si>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</si>
  <si>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</si>
  <si>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</si>
  <si>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</si>
  <si>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</si>
  <si>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</si>
  <si>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</si>
  <si>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</si>
  <si>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</si>
  <si>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</si>
  <si>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</si>
  <si>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</si>
  <si>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</si>
  <si>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</si>
  <si>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</si>
  <si>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</si>
  <si>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</si>
  <si>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</si>
  <si>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</si>
  <si>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</si>
  <si>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</si>
  <si>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</si>
  <si>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</si>
  <si>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</si>
  <si>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</si>
  <si>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</si>
  <si>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</si>
  <si>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</si>
  <si>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</si>
  <si>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</si>
  <si>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</si>
  <si>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</si>
  <si>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</si>
  <si>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</si>
  <si>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</si>
  <si>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</si>
  <si>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</si>
  <si>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</si>
  <si>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</si>
  <si>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</si>
  <si>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</si>
  <si>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</si>
  <si>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</si>
  <si>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</si>
  <si>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</si>
  <si>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</si>
  <si>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</si>
  <si>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</si>
  <si>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</si>
  <si>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</si>
  <si>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</si>
  <si>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</si>
  <si>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</si>
  <si>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</si>
  <si>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</si>
  <si>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</si>
  <si>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</si>
  <si>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</si>
  <si>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</si>
  <si>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</si>
  <si>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</si>
  <si>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</si>
  <si>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</si>
  <si>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</si>
  <si>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</si>
  <si>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</si>
  <si>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</si>
  <si>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</si>
  <si>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</si>
  <si>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</si>
  <si>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</si>
  <si>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</si>
  <si>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</si>
  <si>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</si>
  <si>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</si>
  <si>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</si>
  <si>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</si>
  <si>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</si>
  <si>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</si>
  <si>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</si>
  <si>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</si>
  <si>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</si>
  <si>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</si>
  <si>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</si>
  <si>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</si>
  <si>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</si>
  <si>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</si>
  <si>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</si>
  <si>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</si>
  <si>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</si>
  <si>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</si>
  <si>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</si>
  <si>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</si>
  <si>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</si>
  <si>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</si>
  <si>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</si>
  <si>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</si>
  <si>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</si>
  <si>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</si>
  <si>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</si>
  <si>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</si>
  <si>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</si>
  <si>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</si>
  <si>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</si>
  <si>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</si>
  <si>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</si>
  <si>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</si>
  <si>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</si>
  <si>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</si>
  <si>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</si>
  <si>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</si>
  <si>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</si>
  <si>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</si>
  <si>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</si>
  <si>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</si>
  <si>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</si>
  <si>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</si>
  <si>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</si>
  <si>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</si>
  <si>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</si>
  <si>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</si>
  <si>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</si>
  <si>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</si>
  <si>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</si>
  <si>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</si>
  <si>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</si>
  <si>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</si>
  <si>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</si>
  <si>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</si>
  <si>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</si>
  <si>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</si>
  <si>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</si>
  <si>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</si>
  <si>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</si>
  <si>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</si>
  <si>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</si>
  <si>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</si>
  <si>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</si>
  <si>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</si>
  <si>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</si>
  <si>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</si>
  <si>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</si>
  <si>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</si>
  <si>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</si>
  <si>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</si>
  <si>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</si>
  <si>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</si>
  <si>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</si>
  <si>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</si>
  <si>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</si>
  <si>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</si>
  <si>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</si>
  <si>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</si>
  <si>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</si>
  <si>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</si>
  <si>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</si>
  <si>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</si>
  <si>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</si>
  <si>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</si>
  <si>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</si>
  <si>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</si>
  <si>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</si>
  <si>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</si>
  <si>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</si>
  <si>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</si>
  <si>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</si>
  <si>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</si>
  <si>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</si>
  <si>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</si>
  <si>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</si>
  <si>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</si>
  <si>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</si>
  <si>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</si>
  <si>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</si>
  <si>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</si>
  <si>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</si>
  <si>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</si>
  <si>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</si>
  <si>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</si>
  <si>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</si>
  <si>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</si>
  <si>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</si>
  <si>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</si>
  <si>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</si>
  <si>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</si>
  <si>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</si>
  <si>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</si>
  <si>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</si>
  <si>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</si>
  <si>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</si>
  <si>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</si>
  <si>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</si>
  <si>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</si>
  <si>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</si>
  <si>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</si>
  <si>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</si>
  <si>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</si>
  <si>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</si>
  <si>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</si>
  <si>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</si>
  <si>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</si>
  <si>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</si>
  <si>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</si>
  <si>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</si>
  <si>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</si>
  <si>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</si>
  <si>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</si>
  <si>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</si>
  <si>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</si>
  <si>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</si>
  <si>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</si>
  <si>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</si>
  <si>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</si>
  <si>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</si>
  <si>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</si>
  <si>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</si>
  <si>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</si>
  <si>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</si>
  <si>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</si>
  <si>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</si>
  <si>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</si>
  <si>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</si>
  <si>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</si>
  <si>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</si>
  <si>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</si>
  <si>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</si>
  <si>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</si>
  <si>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</si>
  <si>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</si>
  <si>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</si>
  <si>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</si>
  <si>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</si>
  <si>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</si>
  <si>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</si>
  <si>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</si>
  <si>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</si>
  <si>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</si>
  <si>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</si>
  <si>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</si>
  <si>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</si>
  <si>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</si>
  <si>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</si>
  <si>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</si>
  <si>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</si>
  <si>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</si>
  <si>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</si>
  <si>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</si>
  <si>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</si>
  <si>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</si>
  <si>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</si>
  <si>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</si>
  <si>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</si>
  <si>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</si>
  <si>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</si>
  <si>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</si>
  <si>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</si>
  <si>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</si>
  <si>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</si>
  <si>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</si>
  <si>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</si>
  <si>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</si>
  <si>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</si>
  <si>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</si>
  <si>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</si>
  <si>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</si>
  <si>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</si>
  <si>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</si>
  <si>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</si>
  <si>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</si>
  <si>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</si>
  <si>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</si>
  <si>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</si>
  <si>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</si>
  <si>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</si>
  <si>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</si>
  <si>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</si>
  <si>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</si>
  <si>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</si>
  <si>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</si>
  <si>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</si>
  <si>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</si>
  <si>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</si>
  <si>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</si>
  <si>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</si>
  <si>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</si>
  <si>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</si>
  <si>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</si>
  <si>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</si>
  <si>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</si>
  <si>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</si>
  <si>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</si>
  <si>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</si>
  <si>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</si>
  <si>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</si>
  <si>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</si>
  <si>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</si>
  <si>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</si>
  <si>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</si>
  <si>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</si>
  <si>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</si>
  <si>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</si>
  <si>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</si>
  <si>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</si>
  <si>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</si>
  <si>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</si>
  <si>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</si>
  <si>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</si>
  <si>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</si>
  <si>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</si>
  <si>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</si>
  <si>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</si>
  <si>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</si>
  <si>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</si>
  <si>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</si>
  <si>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</si>
  <si>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</si>
  <si>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</si>
  <si>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</si>
  <si>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</si>
  <si>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</si>
  <si>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</si>
  <si>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</si>
  <si>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</si>
  <si>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</si>
  <si>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</si>
  <si>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</si>
  <si>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</si>
  <si>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</si>
  <si>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</si>
  <si>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</si>
  <si>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</si>
  <si>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</si>
  <si>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</si>
  <si>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</si>
  <si>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</si>
  <si>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</si>
  <si>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</si>
  <si>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</si>
  <si>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</si>
  <si>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</si>
  <si>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</si>
  <si>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</si>
  <si>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</si>
  <si>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</si>
  <si>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</si>
  <si>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</si>
  <si>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</si>
  <si>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</si>
  <si>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</si>
  <si>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</si>
  <si>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</si>
  <si>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</si>
  <si>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</si>
  <si>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</si>
  <si>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</si>
  <si>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</si>
  <si>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</si>
  <si>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</si>
  <si>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</si>
  <si>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</si>
  <si>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</si>
  <si>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</si>
  <si>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</si>
  <si>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</si>
  <si>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</si>
  <si>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</si>
  <si>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</si>
  <si>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</si>
  <si>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</si>
  <si>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</si>
  <si>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</si>
  <si>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</si>
  <si>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</si>
  <si>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</si>
  <si>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</si>
  <si>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</si>
  <si>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</si>
  <si>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</si>
  <si>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</si>
  <si>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</si>
  <si>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</si>
  <si>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</si>
  <si>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</si>
  <si>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</si>
  <si>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</si>
  <si>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</si>
  <si>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</si>
  <si>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</si>
  <si>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</si>
  <si>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</si>
  <si>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</si>
  <si>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</si>
  <si>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</si>
  <si>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</si>
  <si>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</si>
  <si>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</si>
  <si>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</si>
  <si>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</si>
  <si>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</si>
  <si>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</si>
  <si>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</si>
  <si>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</si>
  <si>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</si>
  <si>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</si>
  <si>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</si>
  <si>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</si>
  <si>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</si>
  <si>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</si>
  <si>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</si>
  <si>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</si>
  <si>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</si>
  <si>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</si>
  <si>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</si>
  <si>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</si>
  <si>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</si>
  <si>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</si>
  <si>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</si>
  <si>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</si>
  <si>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</si>
  <si>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</si>
  <si>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</si>
  <si>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</si>
  <si>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</si>
  <si>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</si>
  <si>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</si>
  <si>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</si>
  <si>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</si>
  <si>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</si>
  <si>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</si>
  <si>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</si>
  <si>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</si>
  <si>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</si>
  <si>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</si>
  <si>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</si>
  <si>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</si>
  <si>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</si>
  <si>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</si>
  <si>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</si>
  <si>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</si>
  <si>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</si>
  <si>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</si>
  <si>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</si>
  <si>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</si>
  <si>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</si>
  <si>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</si>
  <si>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</si>
  <si>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</si>
  <si>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</si>
  <si>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</si>
  <si>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</si>
  <si>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</si>
  <si>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</si>
  <si>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</si>
  <si>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</si>
  <si>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</si>
  <si>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</si>
  <si>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</si>
  <si>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</si>
  <si>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</si>
  <si>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</si>
  <si>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</si>
  <si>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</si>
  <si>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</si>
  <si>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</si>
  <si>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</si>
  <si>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</si>
  <si>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</si>
  <si>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</si>
  <si>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</si>
  <si>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</si>
  <si>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</si>
  <si>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</si>
  <si>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</si>
  <si>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</si>
  <si>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</si>
  <si>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</si>
  <si>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</si>
  <si>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</si>
  <si>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</si>
  <si>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</si>
  <si>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</si>
  <si>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</si>
  <si>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</si>
  <si>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</si>
  <si>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</si>
  <si>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</si>
  <si>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</si>
  <si>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</si>
  <si>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</si>
  <si>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</si>
  <si>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</si>
  <si>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</si>
  <si>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</si>
  <si>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</si>
  <si>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</si>
  <si>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</si>
  <si>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</si>
  <si>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</si>
  <si>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</si>
  <si>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</si>
  <si>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</si>
  <si>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</si>
  <si>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</si>
  <si>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</si>
  <si>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</si>
  <si>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</si>
  <si>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</si>
  <si>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</si>
  <si>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</si>
  <si>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</si>
  <si>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</si>
  <si>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</si>
  <si>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</si>
  <si>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</si>
  <si>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</si>
  <si>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</si>
  <si>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</si>
  <si>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</si>
  <si>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</si>
  <si>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</si>
  <si>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</si>
  <si>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</si>
  <si>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</si>
  <si>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</si>
  <si>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</si>
  <si>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</si>
  <si>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</si>
  <si>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</si>
  <si>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</si>
  <si>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</si>
  <si>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</si>
  <si>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</si>
  <si>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</si>
  <si>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</si>
  <si>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</si>
  <si>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</si>
  <si>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</si>
  <si>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</si>
  <si>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</si>
  <si>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</si>
  <si>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</si>
  <si>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</si>
  <si>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</si>
  <si>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</si>
  <si>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</si>
  <si>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</si>
  <si>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</si>
  <si>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</si>
  <si>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</si>
  <si>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</si>
  <si>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</si>
  <si>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</si>
  <si>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</si>
  <si>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</si>
  <si>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</si>
  <si>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</si>
  <si>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</si>
  <si>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</si>
  <si>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</si>
  <si>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</si>
  <si>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</si>
  <si>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</si>
  <si>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</si>
  <si>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</si>
  <si>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</si>
  <si>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</si>
  <si>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</si>
  <si>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</si>
  <si>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</si>
  <si>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</si>
  <si>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</si>
  <si>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</si>
  <si>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</si>
  <si>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</si>
  <si>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</si>
  <si>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</si>
  <si>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</si>
  <si>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</si>
  <si>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</si>
  <si>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</si>
  <si>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</si>
  <si>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</si>
  <si>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</si>
  <si>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</si>
  <si>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</si>
  <si>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</si>
  <si>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</si>
  <si>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</si>
  <si>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</si>
  <si>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</si>
  <si>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</si>
  <si>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</si>
  <si>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</si>
  <si>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</si>
  <si>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</si>
  <si>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</si>
  <si>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</si>
  <si>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</si>
  <si>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</si>
  <si>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</si>
  <si>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</si>
  <si>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</si>
  <si>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</si>
  <si>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</si>
  <si>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</si>
  <si>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</si>
  <si>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</si>
  <si>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</si>
  <si>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</si>
  <si>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</si>
  <si>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</si>
  <si>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</si>
  <si>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</si>
  <si>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</si>
  <si>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</si>
  <si>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</si>
  <si>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</si>
  <si>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</si>
  <si>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</si>
  <si>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</si>
  <si>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</si>
  <si>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</si>
  <si>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</si>
  <si>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</si>
  <si>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</si>
  <si>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</si>
  <si>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</si>
  <si>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</si>
  <si>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</si>
  <si>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</si>
  <si>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</si>
  <si>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</si>
  <si>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</si>
  <si>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</si>
  <si>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</si>
  <si>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</si>
  <si>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</si>
  <si>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</si>
  <si>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</si>
  <si>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</si>
  <si>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</si>
  <si>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</si>
  <si>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</si>
  <si>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</si>
  <si>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</si>
  <si>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</si>
  <si>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</si>
  <si>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</si>
  <si>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</si>
  <si>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</si>
  <si>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</si>
  <si>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</si>
  <si>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</si>
  <si>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</si>
  <si>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</si>
  <si>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</si>
  <si>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</si>
  <si>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</si>
  <si>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</si>
  <si>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</si>
  <si>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</si>
  <si>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</si>
  <si>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</si>
  <si>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</si>
  <si>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</si>
  <si>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</si>
  <si>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</si>
  <si>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</si>
  <si>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</si>
  <si>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</si>
  <si>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</si>
  <si>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</si>
  <si>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</si>
  <si>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</si>
  <si>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</si>
  <si>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</si>
  <si>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</si>
  <si>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</si>
  <si>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</si>
  <si>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</si>
  <si>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</si>
  <si>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</si>
  <si>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</si>
  <si>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</si>
  <si>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</si>
  <si>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</si>
  <si>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</si>
  <si>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</si>
  <si>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</si>
  <si>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</si>
  <si>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</si>
  <si>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</si>
  <si>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</si>
  <si>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</si>
  <si>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</si>
  <si>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</si>
  <si>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</si>
  <si>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</si>
  <si>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</si>
  <si>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</si>
  <si>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</si>
  <si>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</si>
  <si>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</si>
  <si>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</si>
  <si>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</si>
  <si>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</si>
  <si>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</si>
  <si>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</si>
  <si>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</si>
  <si>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</si>
  <si>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</si>
  <si>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</si>
  <si>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</si>
  <si>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</si>
  <si>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</si>
  <si>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</si>
  <si>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</si>
  <si>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</si>
  <si>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</si>
  <si>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</si>
  <si>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</si>
  <si>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</si>
  <si>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</si>
  <si>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</si>
  <si>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</si>
  <si>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</si>
  <si>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</si>
  <si>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</si>
  <si>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</si>
  <si>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</si>
  <si>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</si>
  <si>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</si>
  <si>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</si>
  <si>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</si>
  <si>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</si>
  <si>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</si>
  <si>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</si>
  <si>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</si>
  <si>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</si>
  <si>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</si>
  <si>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</si>
  <si>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</si>
  <si>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</si>
  <si>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</si>
  <si>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</si>
  <si>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</si>
  <si>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</si>
  <si>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</si>
  <si>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</si>
  <si>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</si>
  <si>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</si>
  <si>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</si>
  <si>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</si>
  <si>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</si>
  <si>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</si>
  <si>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</si>
  <si>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</si>
  <si>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</si>
  <si>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</si>
  <si>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</si>
  <si>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</si>
  <si>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</si>
  <si>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</si>
  <si>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</si>
  <si>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</si>
  <si>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</si>
  <si>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</si>
  <si>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</si>
  <si>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</si>
  <si>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</si>
  <si>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</si>
  <si>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</si>
  <si>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</si>
  <si>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</si>
  <si>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</si>
  <si>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</si>
  <si>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</si>
  <si>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</si>
  <si>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</si>
  <si>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</si>
  <si>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</si>
  <si>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</si>
  <si>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</si>
  <si>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</si>
  <si>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</si>
  <si>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</si>
  <si>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</si>
  <si>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</si>
  <si>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</si>
  <si>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</si>
  <si>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</si>
  <si>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</si>
  <si>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</si>
  <si>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</si>
  <si>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</si>
  <si>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</si>
  <si>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</si>
  <si>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</si>
  <si>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</si>
  <si>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</si>
  <si>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</si>
  <si>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</si>
  <si>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</si>
  <si>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</si>
  <si>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</si>
  <si>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</si>
  <si>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</si>
  <si>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</si>
  <si>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</si>
  <si>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</si>
  <si>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</si>
  <si>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</si>
  <si>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</si>
  <si>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</si>
  <si>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</si>
  <si>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</si>
  <si>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</si>
  <si>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</si>
  <si>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</si>
  <si>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</si>
  <si>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</si>
  <si>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</si>
  <si>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</si>
  <si>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</si>
  <si>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</si>
  <si>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</si>
  <si>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</si>
  <si>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</si>
  <si>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</si>
  <si>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</si>
  <si>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</si>
  <si>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</si>
  <si>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</si>
  <si>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</si>
  <si>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</si>
  <si>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</si>
  <si>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</si>
  <si>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</si>
  <si>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</si>
  <si>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</si>
  <si>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</si>
  <si>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</si>
  <si>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</si>
  <si>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</si>
  <si>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</si>
  <si>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</si>
  <si>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</si>
  <si>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</si>
  <si>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</si>
  <si>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</si>
  <si>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</si>
  <si>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</si>
  <si>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</si>
  <si>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</si>
  <si>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</si>
  <si>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</si>
  <si>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</si>
  <si>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</si>
  <si>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</si>
  <si>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</si>
  <si>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</si>
  <si>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</si>
  <si>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</si>
  <si>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</si>
  <si>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</si>
  <si>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</si>
  <si>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</si>
  <si>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</si>
  <si>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</si>
  <si>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</si>
  <si>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</si>
  <si>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</si>
  <si>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</si>
  <si>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</si>
  <si>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</si>
  <si>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</si>
  <si>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</si>
  <si>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</si>
  <si>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</si>
  <si>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</si>
  <si>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</si>
  <si>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</si>
  <si>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</si>
  <si>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</si>
  <si>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</si>
  <si>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</si>
  <si>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</si>
  <si>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</si>
  <si>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</si>
  <si>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</si>
  <si>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</si>
  <si>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</si>
  <si>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</si>
  <si>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</si>
  <si>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</si>
  <si>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</si>
  <si>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</si>
  <si>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</si>
  <si>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</si>
  <si>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</si>
  <si>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</si>
  <si>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</si>
  <si>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</si>
  <si>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</si>
  <si>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</si>
  <si>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</si>
  <si>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</si>
  <si>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</si>
  <si>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</si>
  <si>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</si>
  <si>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</si>
  <si>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</si>
  <si>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</si>
  <si>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</si>
  <si>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</si>
  <si>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</si>
  <si>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</si>
  <si>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</si>
  <si>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</si>
  <si>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</si>
  <si>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</si>
  <si>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</si>
  <si>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</si>
  <si>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</si>
  <si>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</si>
  <si>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</si>
  <si>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</si>
  <si>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</si>
  <si>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</si>
  <si>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</si>
  <si>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</si>
  <si>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</si>
  <si>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</si>
  <si>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</si>
  <si>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</si>
  <si>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</si>
  <si>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</si>
  <si>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</si>
  <si>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</si>
  <si>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</si>
  <si>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</si>
  <si>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</si>
  <si>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</si>
  <si>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</si>
  <si>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</si>
  <si>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</si>
  <si>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</si>
  <si>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</si>
  <si>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</si>
  <si>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</si>
  <si>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</si>
  <si>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</si>
  <si>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</si>
  <si>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</si>
  <si>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</si>
  <si>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</si>
  <si>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</si>
  <si>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</si>
  <si>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</si>
  <si>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</si>
  <si>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</si>
  <si>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</si>
  <si>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</si>
  <si>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</si>
  <si>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</si>
  <si>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</si>
  <si>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</si>
  <si>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</si>
  <si>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</si>
  <si>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</si>
  <si>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</si>
  <si>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</si>
  <si>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</si>
  <si>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</si>
  <si>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</si>
  <si>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</si>
  <si>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</si>
  <si>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</si>
  <si>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</si>
  <si>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</si>
  <si>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</si>
  <si>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</si>
  <si>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</si>
  <si>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</si>
  <si>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</si>
  <si>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</si>
  <si>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</si>
  <si>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</si>
  <si>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</si>
  <si>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</si>
  <si>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</si>
  <si>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</si>
  <si>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</si>
  <si>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</si>
  <si>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</si>
  <si>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</si>
  <si>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</si>
  <si>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</si>
  <si>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</si>
  <si>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</si>
  <si>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</si>
  <si>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</si>
  <si>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</si>
  <si>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</si>
  <si>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</si>
  <si>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</si>
  <si>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</si>
  <si>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</si>
  <si>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</si>
  <si>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</si>
  <si>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</si>
  <si>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</si>
  <si>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</si>
  <si>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</si>
  <si>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</si>
  <si>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</si>
  <si>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</si>
  <si>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</si>
  <si>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</si>
  <si>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</si>
  <si>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</si>
  <si>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</si>
  <si>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</si>
  <si>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</si>
  <si>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</si>
  <si>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</si>
  <si>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</si>
  <si>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</si>
  <si>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</si>
  <si>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</si>
  <si>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</si>
  <si>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</si>
  <si>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</si>
  <si>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</si>
  <si>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</si>
  <si>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</si>
  <si>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</si>
  <si>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</si>
  <si>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</si>
  <si>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</si>
  <si>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</si>
  <si>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</si>
  <si>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</si>
  <si>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</si>
  <si>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</si>
  <si>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</si>
  <si>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</si>
  <si>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</si>
  <si>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</si>
  <si>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</si>
  <si>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</si>
  <si>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</si>
  <si>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</si>
  <si>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</si>
  <si>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</si>
  <si>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</si>
  <si>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</si>
  <si>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</si>
  <si>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</si>
  <si>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</si>
  <si>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</si>
  <si>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</si>
  <si>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</si>
  <si>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</si>
  <si>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</si>
  <si>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</si>
  <si>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</si>
  <si>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</si>
  <si>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</si>
  <si>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</si>
  <si>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</si>
  <si>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</si>
  <si>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</si>
  <si>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</si>
  <si>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</si>
  <si>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</si>
  <si>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</si>
  <si>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</si>
  <si>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</si>
  <si>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</si>
  <si>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</si>
  <si>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</si>
  <si>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</si>
  <si>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</si>
  <si>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</si>
  <si>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</si>
  <si>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</si>
  <si>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</si>
  <si>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</si>
  <si>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</si>
  <si>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</si>
  <si>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</si>
  <si>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</si>
  <si>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</si>
  <si>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</si>
  <si>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</si>
  <si>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</si>
  <si>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</si>
  <si>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</si>
  <si>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</si>
  <si>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</si>
  <si>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</si>
  <si>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</si>
  <si>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</si>
  <si>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</si>
  <si>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</si>
  <si>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</si>
  <si>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</si>
  <si>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</si>
  <si>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</si>
  <si>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</si>
  <si>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</si>
  <si>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</si>
  <si>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</si>
  <si>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</si>
  <si>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</si>
  <si>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</si>
  <si>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</si>
  <si>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</si>
  <si>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</si>
  <si>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</si>
  <si>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</si>
  <si>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</si>
  <si>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</si>
  <si>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</si>
  <si>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</si>
  <si>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</si>
  <si>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</si>
  <si>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</si>
  <si>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</si>
  <si>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</si>
  <si>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</si>
  <si>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</si>
  <si>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</si>
  <si>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</si>
  <si>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</si>
  <si>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</si>
  <si>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</si>
  <si>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</si>
  <si>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</si>
  <si>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</si>
  <si>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</si>
  <si>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</si>
  <si>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</si>
  <si>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</si>
  <si>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</si>
  <si>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</si>
  <si>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</si>
  <si>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</si>
  <si>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</si>
  <si>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</si>
  <si>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</si>
  <si>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</si>
  <si>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</si>
  <si>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</si>
  <si>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</si>
  <si>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</si>
  <si>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</si>
  <si>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</si>
  <si>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</si>
  <si>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</si>
  <si>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</si>
  <si>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</si>
  <si>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</si>
  <si>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</si>
  <si>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</si>
  <si>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</si>
  <si>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</si>
  <si>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</si>
  <si>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</si>
  <si>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</si>
  <si>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</si>
  <si>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</si>
  <si>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</si>
  <si>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</si>
  <si>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</si>
  <si>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</si>
  <si>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</si>
  <si>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</si>
  <si>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</si>
  <si>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</si>
  <si>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</si>
  <si>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</si>
  <si>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</si>
  <si>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</si>
  <si>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</si>
  <si>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</si>
  <si>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</si>
  <si>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</si>
  <si>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</si>
  <si>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</si>
  <si>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</si>
  <si>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</si>
  <si>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</si>
  <si>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</si>
  <si>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</si>
  <si>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</si>
  <si>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</si>
  <si>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</si>
  <si>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</si>
  <si>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</si>
  <si>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</si>
  <si>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</si>
  <si>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</si>
  <si>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</si>
  <si>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</si>
  <si>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</si>
  <si>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</si>
  <si>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</si>
  <si>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</si>
  <si>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</si>
  <si>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</si>
  <si>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</si>
  <si>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</si>
  <si>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</si>
  <si>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</si>
  <si>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</si>
  <si>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</si>
  <si>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</si>
  <si>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</si>
  <si>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</si>
  <si>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</si>
  <si>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</si>
  <si>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</si>
  <si>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</si>
  <si>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</si>
  <si>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</si>
  <si>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</si>
  <si>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</si>
  <si>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</si>
  <si>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</si>
  <si>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</si>
  <si>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</si>
  <si>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</si>
  <si>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</si>
  <si>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</si>
  <si>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</si>
  <si>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</si>
  <si>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</si>
  <si>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</si>
  <si>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</si>
  <si>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</si>
  <si>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</si>
  <si>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</si>
  <si>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</si>
  <si>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</si>
  <si>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</si>
  <si>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</si>
  <si>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</si>
  <si>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</si>
  <si>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</si>
  <si>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</si>
  <si>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</si>
  <si>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</si>
  <si>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</si>
  <si>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</si>
  <si>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</si>
  <si>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</si>
  <si>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</si>
  <si>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</si>
  <si>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</si>
  <si>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</si>
  <si>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</si>
  <si>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</si>
  <si>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</si>
  <si>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</si>
  <si>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</si>
  <si>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</si>
  <si>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</si>
  <si>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</si>
  <si>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</si>
  <si>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</si>
  <si>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</si>
  <si>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</si>
  <si>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</si>
  <si>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</si>
  <si>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</si>
  <si>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</si>
  <si>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</si>
  <si>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</si>
  <si>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</si>
  <si>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</si>
  <si>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</si>
  <si>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</si>
  <si>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</si>
  <si>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</si>
  <si>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</si>
  <si>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</si>
  <si>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</si>
  <si>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</si>
  <si>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</si>
  <si>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</si>
  <si>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</si>
  <si>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</si>
  <si>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</si>
  <si>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</si>
  <si>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</si>
  <si>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</si>
  <si>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</si>
  <si>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</si>
  <si>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</si>
  <si>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</si>
  <si>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</si>
  <si>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</si>
  <si>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</si>
  <si>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</si>
  <si>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</si>
  <si>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</si>
  <si>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</si>
  <si>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</si>
  <si>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</si>
  <si>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</si>
  <si>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</si>
  <si>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</si>
  <si>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</si>
  <si>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</si>
  <si>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</si>
  <si>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</si>
  <si>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</si>
  <si>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</si>
  <si>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</si>
  <si>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</si>
  <si>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</si>
  <si>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</si>
  <si>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</si>
  <si>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</si>
  <si>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</si>
  <si>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</si>
  <si>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</si>
  <si>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</si>
  <si>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</si>
  <si>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</si>
  <si>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</si>
  <si>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</si>
  <si>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</si>
  <si>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</si>
  <si>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</si>
  <si>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</si>
  <si>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</si>
  <si>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</si>
  <si>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</si>
  <si>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</si>
  <si>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</si>
  <si>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</si>
  <si>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</si>
  <si>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</si>
  <si>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</si>
  <si>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</si>
  <si>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</si>
  <si>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</si>
  <si>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</si>
  <si>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</si>
  <si>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</si>
  <si>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</si>
  <si>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</si>
  <si>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</si>
  <si>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</si>
  <si>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</si>
  <si>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</si>
  <si>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</si>
  <si>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</si>
  <si>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</si>
  <si>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</si>
  <si>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</si>
  <si>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</si>
  <si>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</si>
  <si>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</si>
  <si>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</si>
  <si>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</si>
  <si>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</si>
  <si>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</si>
  <si>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</si>
  <si>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</si>
  <si>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</si>
  <si>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</si>
  <si>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</si>
  <si>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</si>
  <si>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</si>
  <si>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</si>
  <si>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</si>
  <si>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</si>
  <si>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</si>
  <si>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</si>
  <si>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</si>
  <si>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</si>
  <si>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</si>
  <si>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</si>
  <si>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</si>
  <si>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</si>
  <si>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</si>
  <si>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</si>
  <si>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</si>
  <si>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</si>
  <si>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</si>
  <si>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</si>
  <si>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</si>
  <si>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</si>
  <si>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</si>
  <si>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</si>
  <si>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</si>
  <si>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</si>
  <si>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</si>
  <si>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</si>
  <si>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</si>
  <si>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</si>
  <si>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</si>
  <si>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</si>
  <si>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</si>
  <si>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</si>
  <si>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</si>
  <si>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</si>
  <si>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</si>
  <si>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</si>
  <si>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</si>
  <si>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</si>
  <si>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</si>
  <si>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</si>
  <si>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</si>
  <si>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</si>
  <si>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</si>
  <si>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</si>
  <si>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</si>
  <si>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</si>
  <si>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</si>
  <si>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</si>
  <si>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</si>
  <si>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</si>
  <si>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</si>
  <si>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</si>
  <si>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</si>
  <si>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</si>
  <si>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</si>
  <si>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</si>
  <si>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</si>
  <si>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</si>
  <si>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</si>
  <si>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</si>
  <si>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</si>
  <si>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</si>
  <si>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</si>
  <si>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</si>
  <si>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</si>
  <si>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</si>
  <si>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</si>
  <si>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</si>
  <si>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</si>
  <si>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</si>
  <si>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</si>
  <si>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</si>
  <si>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</si>
  <si>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</si>
  <si>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</si>
  <si>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</si>
  <si>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</si>
  <si>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</si>
  <si>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</si>
  <si>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</si>
  <si>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</si>
  <si>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</si>
  <si>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</si>
  <si>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</si>
  <si>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</si>
  <si>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</si>
  <si>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</si>
  <si>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</si>
  <si>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</si>
  <si>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</si>
  <si>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</si>
  <si>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</si>
  <si>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</si>
  <si>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</si>
  <si>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</si>
  <si>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</si>
  <si>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</si>
  <si>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</si>
  <si>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</si>
  <si>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</si>
  <si>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</si>
  <si>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</si>
  <si>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</si>
  <si>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</si>
  <si>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</si>
  <si>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</si>
  <si>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</si>
  <si>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</si>
  <si>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</si>
  <si>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</si>
  <si>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</si>
  <si>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</si>
  <si>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</si>
  <si>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</si>
  <si>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</si>
  <si>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</si>
  <si>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</si>
  <si>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</si>
  <si>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</si>
  <si>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</si>
  <si>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</si>
  <si>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</si>
  <si>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</si>
  <si>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</si>
  <si>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</si>
  <si>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</si>
  <si>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</si>
  <si>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</si>
  <si>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</si>
  <si>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</si>
  <si>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</si>
  <si>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</si>
  <si>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</si>
  <si>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</si>
  <si>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</si>
  <si>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</si>
  <si>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</si>
  <si>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</si>
  <si>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</si>
  <si>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</si>
  <si>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</si>
  <si>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</si>
  <si>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</si>
  <si>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</si>
  <si>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</si>
  <si>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</si>
  <si>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</si>
  <si>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</si>
  <si>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</si>
  <si>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</si>
  <si>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</si>
  <si>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</si>
  <si>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</si>
  <si>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</si>
  <si>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</si>
  <si>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</si>
  <si>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</si>
  <si>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</si>
  <si>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</si>
  <si>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</si>
  <si>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</si>
  <si>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</si>
  <si>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</si>
  <si>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</si>
  <si>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</si>
  <si>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</si>
  <si>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</si>
  <si>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</si>
  <si>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</si>
  <si>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</si>
  <si>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</si>
  <si>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</si>
  <si>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</si>
  <si>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</si>
  <si>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</si>
  <si>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</si>
  <si>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</si>
  <si>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</si>
  <si>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</si>
  <si>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</si>
  <si>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</si>
  <si>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</si>
  <si>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</si>
  <si>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</si>
  <si>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</si>
  <si>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</si>
  <si>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</si>
  <si>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</si>
  <si>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</si>
  <si>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</si>
  <si>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</si>
  <si>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</si>
  <si>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</si>
  <si>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</si>
  <si>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</si>
  <si>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</si>
  <si>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</si>
  <si>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</si>
  <si>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</si>
  <si>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</si>
  <si>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</si>
  <si>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</si>
  <si>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</si>
  <si>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</si>
  <si>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</si>
  <si>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</si>
  <si>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</si>
  <si>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</si>
  <si>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</si>
  <si>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</si>
  <si>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</si>
  <si>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</si>
  <si>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</si>
  <si>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</si>
  <si>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</si>
  <si>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</si>
  <si>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</si>
  <si>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</si>
  <si>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</si>
  <si>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</si>
  <si>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</si>
  <si>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</si>
  <si>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</si>
  <si>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</si>
  <si>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</si>
  <si>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</si>
  <si>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</si>
  <si>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</si>
  <si>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</si>
  <si>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</si>
  <si>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</si>
  <si>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</si>
  <si>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</si>
  <si>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</si>
  <si>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</si>
  <si>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</si>
  <si>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</si>
  <si>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</si>
  <si>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</si>
  <si>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</si>
  <si>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</si>
  <si>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</si>
  <si>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</si>
  <si>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</si>
  <si>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</si>
  <si>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</si>
  <si>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</si>
  <si>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</si>
  <si>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</si>
  <si>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</si>
  <si>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</si>
  <si>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</si>
  <si>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</si>
  <si>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</si>
  <si>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</si>
  <si>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</si>
  <si>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</si>
  <si>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</si>
  <si>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</si>
  <si>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</si>
  <si>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</si>
  <si>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</si>
  <si>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</si>
  <si>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</si>
  <si>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</si>
  <si>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</si>
  <si>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</si>
  <si>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</si>
  <si>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</si>
  <si>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</si>
  <si>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</si>
  <si>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</si>
  <si>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</si>
  <si>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</si>
  <si>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</si>
  <si>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</si>
  <si>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</si>
  <si>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</si>
  <si>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</si>
  <si>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</si>
  <si>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</si>
  <si>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</si>
  <si>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</si>
  <si>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</si>
  <si>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</si>
  <si>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</si>
  <si>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</si>
  <si>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</si>
  <si>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</si>
  <si>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</si>
  <si>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</si>
  <si>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</si>
  <si>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</si>
  <si>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</si>
  <si>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</si>
  <si>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</si>
  <si>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</si>
  <si>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</si>
  <si>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</si>
  <si>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</si>
  <si>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</si>
  <si>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</si>
  <si>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</si>
  <si>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</si>
  <si>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</si>
  <si>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</si>
  <si>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</si>
  <si>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</si>
  <si>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</si>
  <si>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</si>
  <si>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</si>
  <si>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</si>
  <si>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</si>
  <si>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</si>
  <si>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</si>
  <si>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</si>
  <si>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</si>
  <si>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</si>
  <si>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</si>
  <si>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</si>
  <si>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</si>
  <si>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</si>
  <si>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</si>
  <si>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</si>
  <si>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</si>
  <si>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</si>
  <si>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</si>
  <si>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</si>
  <si>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</si>
  <si>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</si>
  <si>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</si>
  <si>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</si>
  <si>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</si>
  <si>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</si>
  <si>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</si>
  <si>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</si>
  <si>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</si>
  <si>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</si>
  <si>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</si>
  <si>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</si>
  <si>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</si>
  <si>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</si>
  <si>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</si>
  <si>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</si>
  <si>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</si>
  <si>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</si>
  <si>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</si>
  <si>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</si>
  <si>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</si>
  <si>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</si>
  <si>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</si>
  <si>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</si>
  <si>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</si>
  <si>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</si>
  <si>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</si>
  <si>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</si>
  <si>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</si>
  <si>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</si>
  <si>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</si>
  <si>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</si>
  <si>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</si>
  <si>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</si>
  <si>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</si>
  <si>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</si>
  <si>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</si>
  <si>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</si>
  <si>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</si>
  <si>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</si>
  <si>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</si>
  <si>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</si>
  <si>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</si>
  <si>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</si>
  <si>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</si>
  <si>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</si>
  <si>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</si>
  <si>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</si>
  <si>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</si>
  <si>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</si>
  <si>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</si>
  <si>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</si>
  <si>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</si>
  <si>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</si>
  <si>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</si>
  <si>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</si>
  <si>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</si>
  <si>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</si>
  <si>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</si>
  <si>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</si>
  <si>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</si>
  <si>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</si>
  <si>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</si>
  <si>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</si>
  <si>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</si>
  <si>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</si>
  <si>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</si>
  <si>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</si>
  <si>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</si>
  <si>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</si>
  <si>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</si>
  <si>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</si>
  <si>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</si>
  <si>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</si>
  <si>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</si>
  <si>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</si>
  <si>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</si>
  <si>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</si>
  <si>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</si>
  <si>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</si>
  <si>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</si>
  <si>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</si>
  <si>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</si>
  <si>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</si>
  <si>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</si>
  <si>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</si>
  <si>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</si>
  <si>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</si>
  <si>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</si>
  <si>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</si>
  <si>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</si>
  <si>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</si>
  <si>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</si>
  <si>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</si>
  <si>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</si>
  <si>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</si>
  <si>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</si>
  <si>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</si>
  <si>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</si>
  <si>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</si>
  <si>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</si>
  <si>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</si>
  <si>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</si>
  <si>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</si>
  <si>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</si>
  <si>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</si>
  <si>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</si>
  <si>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</si>
  <si>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</si>
  <si>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</si>
  <si>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</si>
  <si>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</si>
  <si>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</si>
  <si>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</si>
  <si>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</si>
  <si>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</si>
  <si>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</si>
  <si>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</si>
  <si>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</si>
  <si>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</si>
  <si>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</si>
  <si>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</si>
  <si>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</si>
  <si>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</si>
  <si>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</si>
  <si>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</si>
  <si>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</si>
  <si>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</si>
  <si>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</si>
  <si>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</si>
  <si>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</si>
  <si>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</si>
  <si>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</si>
  <si>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</si>
  <si>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</si>
  <si>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</si>
  <si>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</si>
  <si>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</si>
  <si>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</si>
  <si>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</si>
  <si>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</si>
  <si>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</si>
  <si>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</si>
  <si>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</si>
  <si>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</si>
  <si>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</si>
  <si>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</si>
  <si>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</si>
  <si>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</si>
  <si>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</si>
  <si>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</si>
  <si>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</si>
  <si>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</si>
  <si>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</si>
  <si>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</si>
  <si>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</si>
  <si>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</si>
  <si>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</si>
  <si>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</si>
  <si>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</si>
  <si>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</si>
  <si>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</si>
  <si>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</si>
  <si>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</si>
  <si>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</si>
  <si>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</si>
  <si>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</si>
  <si>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</si>
  <si>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</si>
  <si>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</si>
  <si>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</si>
  <si>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</si>
  <si>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</si>
  <si>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</si>
  <si>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</si>
  <si>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</si>
  <si>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</si>
  <si>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</si>
  <si>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</si>
  <si>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</si>
  <si>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</si>
  <si>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</si>
  <si>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</si>
  <si>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</si>
  <si>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</si>
  <si>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</si>
  <si>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</si>
  <si>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</si>
  <si>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</si>
  <si>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</si>
  <si>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</si>
  <si>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</si>
  <si>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</si>
  <si>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</si>
  <si>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</si>
  <si>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</si>
  <si>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</si>
  <si>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</si>
  <si>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</si>
  <si>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</si>
  <si>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</si>
  <si>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</si>
  <si>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</si>
  <si>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</si>
  <si>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</si>
  <si>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</si>
  <si>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</si>
  <si>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</si>
  <si>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</si>
  <si>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</si>
  <si>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</si>
  <si>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</si>
  <si>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</si>
  <si>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</si>
  <si>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</si>
  <si>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</si>
  <si>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</si>
  <si>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</si>
  <si>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</si>
  <si>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</si>
  <si>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</si>
  <si>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</si>
  <si>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</si>
  <si>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</si>
  <si>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</si>
  <si>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</si>
  <si>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</si>
  <si>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</si>
  <si>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</si>
  <si>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</si>
  <si>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</si>
  <si>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</si>
  <si>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</si>
  <si>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</si>
  <si>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</si>
  <si>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</si>
  <si>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</si>
  <si>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</si>
  <si>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</si>
  <si>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</si>
  <si>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</si>
  <si>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</si>
  <si>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</si>
  <si>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</si>
  <si>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</si>
  <si>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</si>
  <si>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</si>
  <si>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</si>
  <si>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</si>
  <si>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</si>
  <si>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</si>
  <si>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</si>
  <si>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</si>
  <si>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</si>
  <si>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</si>
  <si>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</si>
  <si>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</si>
  <si>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</si>
  <si>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</si>
  <si>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</si>
  <si>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</si>
  <si>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</si>
  <si>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</si>
  <si>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</si>
  <si>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</si>
  <si>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</si>
  <si>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</si>
  <si>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</si>
  <si>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</si>
  <si>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</si>
  <si>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</si>
  <si>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</si>
  <si>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</si>
  <si>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</si>
  <si>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</si>
  <si>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</si>
  <si>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</si>
  <si>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</si>
  <si>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</si>
  <si>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</si>
  <si>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</si>
  <si>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</si>
  <si>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</si>
  <si>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</si>
  <si>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</si>
  <si>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</si>
  <si>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</si>
  <si>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</si>
  <si>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</si>
  <si>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</si>
  <si>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</si>
  <si>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</si>
  <si>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</si>
  <si>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</si>
  <si>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</si>
  <si>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</si>
  <si>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</si>
  <si>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</si>
  <si>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</si>
  <si>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</si>
  <si>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</si>
  <si>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</si>
  <si>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</si>
  <si>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</si>
  <si>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</si>
  <si>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</si>
  <si>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</si>
  <si>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</si>
  <si>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</si>
  <si>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</si>
  <si>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</si>
  <si>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</si>
  <si>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</si>
  <si>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</si>
  <si>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</si>
  <si>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</si>
  <si>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</si>
  <si>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</si>
  <si>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</si>
  <si>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</si>
  <si>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</si>
  <si>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</si>
  <si>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</si>
  <si>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</si>
  <si>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</si>
  <si>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</si>
  <si>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</si>
  <si>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</si>
  <si>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</si>
  <si>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</si>
  <si>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</si>
  <si>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</si>
  <si>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</si>
  <si>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</si>
  <si>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</si>
  <si>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</si>
  <si>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</si>
  <si>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</si>
  <si>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</si>
  <si>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</si>
  <si>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</si>
  <si>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</si>
  <si>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</si>
  <si>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</si>
  <si>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</si>
  <si>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</si>
  <si>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</si>
  <si>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</si>
  <si>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</si>
  <si>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</si>
  <si>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</si>
  <si>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</si>
  <si>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</si>
  <si>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</si>
  <si>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</si>
  <si>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</si>
  <si>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</si>
  <si>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</si>
  <si>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</si>
  <si>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</si>
  <si>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</si>
  <si>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</si>
  <si>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</si>
  <si>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</si>
  <si>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</si>
  <si>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</si>
  <si>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</si>
  <si>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</si>
  <si>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</si>
  <si>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</si>
  <si>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</si>
  <si>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</si>
  <si>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</si>
  <si>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</si>
  <si>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</si>
  <si>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</si>
  <si>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</si>
  <si>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</si>
  <si>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</si>
  <si>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</si>
  <si>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</si>
  <si>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</si>
  <si>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</si>
  <si>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</si>
  <si>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</si>
  <si>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</si>
  <si>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</si>
  <si>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</si>
  <si>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</si>
  <si>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</si>
  <si>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</si>
  <si>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</si>
  <si>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</si>
  <si>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</si>
  <si>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</si>
  <si>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</si>
  <si>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</si>
  <si>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</si>
  <si>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</si>
  <si>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</si>
  <si>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</si>
  <si>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</si>
  <si>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</si>
  <si>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</si>
  <si>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</si>
  <si>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</si>
  <si>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</si>
  <si>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</si>
  <si>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</si>
  <si>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</si>
  <si>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</si>
  <si>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</si>
  <si>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</si>
  <si>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</si>
  <si>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</si>
  <si>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</si>
  <si>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</si>
  <si>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</si>
  <si>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</si>
  <si>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</si>
  <si>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</si>
  <si>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</si>
  <si>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</si>
  <si>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</si>
  <si>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</si>
  <si>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</si>
  <si>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</si>
  <si>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</si>
  <si>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</si>
  <si>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</si>
  <si>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</si>
  <si>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</si>
  <si>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</si>
  <si>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</si>
  <si>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</si>
  <si>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</si>
  <si>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</si>
  <si>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</si>
  <si>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</si>
  <si>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</si>
  <si>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</si>
  <si>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</si>
  <si>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</si>
  <si>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</si>
  <si>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</si>
  <si>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</si>
  <si>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</si>
  <si>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</si>
  <si>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</si>
  <si>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</si>
  <si>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</si>
  <si>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</si>
  <si>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</si>
  <si>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</si>
  <si>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</si>
  <si>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</si>
  <si>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</si>
  <si>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</si>
  <si>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</si>
  <si>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</si>
  <si>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</si>
  <si>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</si>
  <si>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</si>
  <si>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</si>
  <si>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</si>
  <si>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</si>
  <si>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</si>
  <si>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</si>
  <si>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</si>
  <si>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</si>
  <si>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</si>
  <si>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</si>
  <si>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</si>
  <si>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</si>
  <si>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</si>
  <si>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</si>
  <si>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</si>
  <si>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</si>
  <si>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</si>
  <si>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</si>
  <si>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</si>
  <si>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</si>
  <si>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</si>
  <si>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</si>
  <si>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</si>
  <si>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</si>
  <si>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</si>
  <si>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</si>
  <si>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</si>
  <si>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</si>
  <si>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</si>
  <si>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</si>
  <si>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</si>
  <si>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</si>
  <si>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</si>
  <si>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</si>
  <si>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</si>
  <si>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</si>
  <si>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</si>
  <si>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</si>
  <si>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</si>
  <si>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</si>
  <si>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</si>
  <si>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</si>
  <si>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</si>
  <si>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</si>
  <si>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</si>
  <si>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</si>
  <si>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</si>
  <si>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</si>
  <si>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</si>
  <si>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</si>
  <si>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</si>
  <si>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</si>
  <si>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</si>
  <si>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</si>
  <si>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</si>
  <si>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</si>
  <si>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</si>
  <si>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</si>
  <si>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</si>
  <si>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</si>
  <si>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</si>
  <si>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</si>
  <si>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</si>
  <si>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</si>
  <si>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</si>
  <si>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</si>
  <si>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</si>
  <si>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</si>
  <si>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</si>
  <si>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</si>
  <si>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</si>
  <si>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</si>
  <si>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</si>
  <si>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</si>
  <si>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</si>
  <si>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</si>
  <si>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</si>
  <si>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</si>
  <si>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</si>
  <si>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</si>
  <si>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</si>
  <si>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</si>
  <si>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</si>
  <si>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</si>
  <si>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</si>
  <si>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</si>
  <si>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</si>
  <si>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</si>
  <si>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</si>
  <si>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</si>
  <si>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</si>
  <si>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</si>
  <si>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</si>
  <si>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</si>
  <si>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</si>
  <si>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</si>
  <si>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</si>
  <si>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</si>
  <si>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</si>
  <si>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</si>
  <si>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</si>
  <si>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</si>
  <si>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</si>
  <si>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</si>
  <si>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</si>
  <si>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</si>
  <si>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</si>
  <si>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</si>
  <si>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</si>
  <si>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</si>
  <si>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</si>
  <si>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</si>
  <si>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</si>
  <si>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</si>
  <si>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</si>
  <si>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</si>
  <si>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</si>
  <si>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</si>
  <si>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</si>
  <si>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</si>
  <si>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</si>
  <si>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</si>
  <si>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</si>
  <si>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</si>
  <si>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</si>
  <si>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</si>
  <si>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</si>
  <si>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</si>
  <si>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</si>
  <si>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</si>
  <si>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</si>
  <si>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</si>
  <si>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</si>
  <si>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</si>
  <si>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</si>
  <si>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</si>
  <si>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</si>
  <si>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</si>
  <si>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</si>
  <si>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</si>
  <si>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</si>
  <si>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</si>
  <si>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</si>
  <si>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</si>
  <si>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</si>
  <si>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</si>
  <si>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</si>
  <si>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</si>
  <si>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</si>
  <si>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</si>
  <si>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</si>
  <si>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</si>
  <si>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</si>
  <si>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</si>
  <si>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</si>
  <si>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</si>
  <si>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</si>
  <si>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</si>
  <si>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</si>
  <si>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</si>
  <si>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</si>
  <si>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</si>
  <si>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</si>
  <si>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</si>
  <si>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</si>
  <si>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</si>
  <si>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</si>
  <si>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</si>
  <si>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</si>
  <si>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</si>
  <si>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</si>
  <si>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</si>
  <si>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</si>
  <si>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</si>
  <si>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</si>
  <si>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</si>
  <si>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</si>
  <si>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</si>
  <si>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</si>
  <si>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</si>
  <si>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</si>
  <si>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</si>
  <si>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</si>
  <si>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</si>
  <si>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</si>
  <si>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</si>
  <si>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</si>
  <si>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</si>
  <si>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</si>
  <si>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</si>
  <si>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</si>
  <si>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</si>
  <si>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</si>
  <si>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</si>
  <si>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</si>
  <si>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</si>
  <si>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</si>
  <si>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</si>
  <si>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</si>
  <si>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</si>
  <si>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</si>
  <si>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</si>
  <si>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</si>
  <si>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</si>
  <si>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</si>
  <si>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</si>
  <si>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</si>
  <si>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</si>
  <si>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</si>
  <si>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</si>
  <si>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</si>
  <si>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</si>
  <si>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</si>
  <si>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</si>
  <si>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</si>
  <si>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</si>
  <si>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</si>
  <si>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</si>
  <si>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</si>
  <si>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</si>
  <si>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</si>
  <si>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</si>
  <si>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</si>
  <si>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</si>
  <si>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</si>
  <si>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</si>
  <si>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</si>
  <si>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</si>
  <si>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</si>
  <si>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</si>
  <si>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</si>
  <si>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</si>
  <si>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</si>
  <si>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</si>
  <si>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</si>
  <si>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</si>
  <si>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</si>
  <si>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</si>
  <si>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</si>
  <si>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</si>
  <si>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</si>
  <si>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</si>
  <si>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</si>
  <si>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</si>
  <si>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</si>
  <si>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</si>
  <si>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</si>
  <si>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</si>
  <si>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</si>
  <si>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</si>
  <si>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</si>
  <si>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</si>
  <si>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</si>
  <si>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</si>
  <si>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</si>
  <si>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</si>
  <si>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</si>
  <si>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</si>
  <si>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</si>
  <si>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</si>
  <si>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</si>
  <si>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</si>
  <si>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</si>
  <si>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</si>
  <si>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</si>
  <si>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</si>
  <si>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</si>
  <si>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</si>
  <si>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</si>
  <si>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</si>
  <si>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</si>
  <si>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</si>
  <si>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</si>
  <si>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</si>
  <si>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</si>
  <si>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</si>
  <si>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</si>
  <si>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</si>
  <si>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</si>
  <si>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</si>
  <si>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</si>
  <si>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</si>
  <si>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</si>
  <si>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</si>
  <si>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</si>
  <si>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</si>
  <si>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</si>
  <si>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</si>
  <si>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</si>
  <si>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</si>
  <si>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</si>
  <si>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</si>
  <si>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</si>
  <si>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</si>
  <si>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</si>
  <si>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</si>
  <si>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</si>
  <si>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</si>
  <si>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</si>
  <si>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</si>
  <si>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</si>
  <si>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</si>
  <si>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</si>
  <si>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</si>
  <si>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</si>
  <si>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</si>
  <si>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</si>
  <si>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</si>
  <si>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</si>
  <si>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</si>
  <si>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</si>
  <si>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</si>
  <si>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</si>
  <si>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</si>
  <si>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</si>
  <si>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</si>
  <si>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</si>
  <si>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</si>
  <si>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</si>
  <si>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</si>
  <si>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</si>
  <si>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</si>
  <si>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</si>
  <si>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</si>
  <si>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</si>
  <si>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</si>
  <si>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</si>
  <si>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</si>
  <si>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</si>
  <si>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</si>
  <si>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</si>
  <si>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</si>
  <si>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</si>
  <si>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</si>
  <si>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</si>
  <si>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</si>
  <si>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</si>
  <si>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</si>
  <si>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</si>
  <si>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</si>
  <si>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</si>
  <si>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</si>
  <si>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</si>
  <si>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</si>
  <si>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</si>
  <si>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</si>
  <si>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</si>
  <si>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</si>
  <si>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</si>
  <si>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</si>
  <si>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</si>
  <si>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</si>
  <si>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</si>
  <si>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</si>
  <si>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</si>
  <si>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</si>
  <si>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</si>
  <si>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</si>
  <si>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</si>
  <si>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</si>
  <si>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</si>
  <si>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</si>
  <si>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</si>
  <si>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</si>
  <si>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</si>
  <si>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</si>
  <si>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</si>
  <si>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</si>
  <si>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</si>
  <si>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</si>
  <si>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</si>
  <si>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</si>
  <si>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</si>
  <si>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</si>
  <si>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</si>
  <si>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</si>
  <si>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</si>
  <si>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</si>
  <si>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</si>
  <si>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</si>
  <si>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</si>
  <si>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</si>
  <si>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</si>
  <si>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</si>
  <si>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</si>
  <si>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</si>
  <si>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</si>
  <si>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</si>
  <si>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</si>
  <si>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</si>
  <si>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</si>
  <si>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</si>
  <si>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</si>
  <si>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</si>
  <si>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</si>
  <si>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</si>
  <si>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</si>
  <si>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</si>
  <si>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</si>
  <si>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</si>
  <si>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</si>
  <si>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</si>
  <si>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</si>
  <si>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</si>
  <si>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</si>
  <si>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</si>
  <si>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</si>
  <si>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</si>
  <si>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</si>
  <si>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</si>
  <si>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</si>
  <si>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</si>
  <si>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</si>
  <si>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</si>
  <si>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</si>
  <si>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</si>
  <si>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</si>
  <si>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</si>
  <si>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</si>
  <si>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</si>
  <si>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</si>
  <si>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</si>
  <si>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</si>
  <si>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</si>
  <si>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</si>
  <si>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</si>
  <si>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</si>
  <si>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</si>
  <si>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</si>
  <si>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</si>
  <si>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</si>
  <si>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</si>
  <si>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</si>
  <si>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</si>
  <si>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</si>
  <si>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</si>
  <si>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</si>
  <si>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</si>
  <si>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</si>
  <si>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</si>
  <si>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</si>
  <si>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</si>
  <si>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</si>
  <si>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</si>
  <si>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</si>
  <si>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</si>
  <si>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</si>
  <si>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</si>
  <si>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</si>
  <si>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</si>
  <si>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</si>
  <si>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</si>
  <si>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</si>
  <si>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</si>
  <si>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</si>
  <si>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</si>
  <si>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</si>
  <si>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</si>
  <si>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</si>
  <si>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</si>
  <si>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</si>
  <si>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</si>
  <si>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</si>
  <si>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</si>
  <si>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</si>
  <si>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</si>
  <si>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</si>
  <si>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</si>
  <si>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</si>
  <si>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</si>
  <si>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</si>
  <si>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</si>
  <si>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</si>
  <si>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</si>
  <si>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</si>
  <si>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</si>
  <si>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</si>
  <si>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</si>
  <si>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</si>
  <si>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</si>
  <si>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</si>
  <si>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</si>
  <si>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</si>
  <si>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</si>
  <si>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</si>
  <si>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</si>
  <si>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</si>
  <si>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</si>
  <si>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</si>
  <si>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</si>
  <si>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</si>
  <si>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</si>
  <si>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</si>
  <si>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</si>
  <si>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</si>
  <si>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</si>
  <si>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</si>
  <si>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</si>
  <si>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</si>
  <si>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</si>
  <si>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</si>
  <si>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</si>
  <si>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</si>
  <si>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</si>
  <si>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</si>
  <si>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</si>
  <si>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</si>
  <si>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</si>
  <si>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</si>
  <si>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</si>
  <si>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</si>
  <si>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</si>
  <si>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</si>
  <si>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</si>
  <si>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</si>
  <si>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</si>
  <si>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</si>
  <si>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</si>
  <si>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</si>
  <si>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</si>
  <si>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</si>
  <si>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</si>
  <si>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</si>
  <si>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</si>
  <si>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</si>
  <si>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</si>
  <si>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</si>
  <si>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</si>
  <si>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</si>
  <si>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</si>
  <si>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</si>
  <si>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</si>
  <si>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</si>
  <si>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</si>
  <si>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</si>
  <si>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</si>
  <si>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</si>
  <si>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</si>
  <si>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</si>
  <si>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</si>
  <si>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</si>
  <si>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</si>
  <si>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</si>
  <si>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</si>
  <si>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</si>
  <si>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</si>
  <si>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</si>
  <si>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</si>
  <si>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</si>
  <si>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</si>
  <si>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</si>
  <si>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</si>
  <si>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</si>
  <si>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</si>
  <si>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</si>
  <si>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</si>
  <si>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</si>
  <si>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</si>
  <si>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</si>
  <si>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</si>
  <si>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</si>
  <si>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</si>
  <si>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</si>
  <si>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</si>
  <si>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</si>
  <si>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</si>
  <si>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</si>
  <si>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</si>
  <si>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</si>
  <si>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</si>
  <si>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</si>
  <si>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</si>
  <si>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</si>
  <si>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</si>
  <si>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</si>
  <si>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</si>
  <si>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</si>
  <si>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</si>
  <si>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</si>
  <si>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</si>
  <si>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</si>
  <si>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</si>
  <si>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</si>
  <si>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</si>
  <si>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</si>
  <si>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</si>
  <si>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</si>
  <si>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</si>
  <si>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</si>
  <si>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</si>
  <si>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</si>
  <si>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</si>
  <si>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</si>
  <si>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</si>
  <si>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</si>
  <si>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</si>
  <si>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</si>
  <si>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</si>
  <si>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</si>
  <si>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</si>
  <si>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</si>
  <si>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</si>
  <si>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</si>
  <si>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</si>
  <si>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</si>
  <si>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</si>
  <si>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</si>
  <si>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</si>
  <si>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</si>
  <si>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</si>
  <si>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</si>
  <si>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</si>
  <si>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</si>
  <si>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</si>
  <si>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</si>
  <si>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</si>
  <si>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</si>
  <si>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</si>
  <si>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</si>
  <si>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</si>
  <si>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</si>
  <si>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</si>
  <si>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</si>
  <si>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</si>
  <si>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</si>
  <si>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</si>
  <si>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</si>
  <si>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</si>
  <si>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</si>
  <si>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</si>
  <si>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</si>
  <si>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</si>
  <si>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</si>
  <si>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</si>
  <si>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</si>
  <si>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</si>
  <si>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</si>
  <si>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</si>
  <si>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</si>
  <si>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</si>
  <si>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</si>
  <si>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</si>
  <si>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</si>
  <si>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</si>
  <si>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</si>
  <si>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</si>
  <si>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</si>
  <si>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</si>
  <si>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</si>
  <si>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</si>
  <si>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</si>
  <si>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</si>
  <si>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</si>
  <si>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</si>
  <si>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</si>
  <si>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</si>
  <si>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</si>
  <si>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</si>
  <si>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</si>
  <si>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</si>
  <si>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</si>
  <si>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</si>
  <si>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</si>
  <si>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</si>
  <si>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</si>
  <si>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</si>
  <si>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</si>
  <si>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</si>
  <si>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</si>
  <si>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</si>
  <si>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</si>
  <si>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</si>
  <si>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</si>
  <si>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</si>
  <si>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</si>
  <si>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</si>
  <si>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</si>
  <si>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</si>
  <si>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</si>
  <si>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</si>
  <si>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</si>
  <si>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</si>
  <si>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</si>
  <si>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</si>
  <si>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</si>
  <si>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</si>
  <si>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</si>
  <si>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</si>
  <si>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</si>
  <si>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</si>
  <si>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</si>
  <si>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</si>
  <si>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</si>
  <si>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</si>
  <si>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</si>
  <si>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</si>
  <si>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</si>
  <si>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</si>
  <si>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</si>
  <si>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</si>
  <si>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</si>
  <si>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</si>
  <si>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</si>
  <si>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</si>
  <si>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</si>
  <si>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</si>
  <si>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</si>
  <si>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</si>
  <si>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</si>
  <si>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</si>
  <si>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</si>
  <si>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</si>
  <si>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</si>
  <si>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</si>
  <si>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</si>
  <si>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</si>
  <si>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</si>
  <si>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</si>
  <si>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</si>
  <si>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</si>
  <si>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</si>
  <si>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</si>
  <si>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</si>
  <si>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</si>
  <si>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</si>
  <si>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</si>
  <si>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</si>
  <si>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</si>
  <si>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</si>
  <si>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</si>
  <si>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</si>
  <si>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</si>
  <si>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</si>
  <si>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</si>
  <si>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</si>
  <si>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</si>
  <si>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</si>
  <si>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</si>
  <si>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</si>
  <si>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</si>
  <si>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</si>
  <si>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</si>
  <si>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</si>
  <si>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</si>
  <si>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</si>
  <si>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</si>
  <si>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</si>
  <si>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</si>
  <si>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</si>
  <si>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</si>
  <si>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</si>
  <si>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</si>
  <si>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</si>
  <si>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</si>
  <si>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</si>
  <si>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</si>
  <si>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</si>
  <si>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</si>
  <si>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</si>
  <si>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</si>
  <si>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</si>
  <si>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</si>
  <si>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</si>
  <si>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</si>
  <si>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</si>
  <si>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</si>
  <si>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</si>
  <si>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</si>
  <si>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</si>
  <si>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</si>
  <si>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</si>
  <si>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</si>
  <si>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</si>
  <si>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</si>
  <si>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</si>
  <si>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</si>
  <si>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</si>
  <si>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</si>
  <si>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</si>
  <si>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</si>
  <si>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</si>
  <si>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</si>
  <si>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</si>
  <si>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</si>
  <si>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</si>
  <si>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</si>
  <si>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</si>
  <si>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</si>
  <si>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</si>
  <si>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</si>
  <si>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</si>
  <si>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</si>
  <si>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</si>
  <si>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</si>
  <si>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</si>
  <si>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</si>
  <si>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</si>
  <si>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</si>
  <si>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</si>
  <si>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</si>
  <si>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</si>
  <si>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</si>
  <si>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</si>
  <si>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</si>
  <si>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</si>
  <si>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</si>
  <si>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</si>
  <si>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</si>
  <si>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</si>
  <si>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</si>
  <si>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</si>
  <si>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</si>
  <si>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</si>
  <si>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</si>
  <si>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</si>
  <si>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</si>
  <si>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</si>
  <si>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</si>
  <si>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</si>
  <si>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</si>
  <si>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</si>
  <si>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</si>
  <si>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</si>
  <si>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</si>
  <si>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</si>
  <si>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</si>
  <si>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</si>
  <si>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</si>
  <si>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</si>
  <si>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</si>
  <si>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</si>
  <si>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</si>
  <si>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</si>
  <si>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</si>
  <si>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</si>
  <si>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</si>
  <si>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</si>
  <si>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</si>
  <si>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</si>
  <si>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</si>
  <si>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</si>
  <si>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</si>
  <si>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</si>
  <si>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</si>
  <si>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</si>
  <si>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</si>
  <si>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</si>
  <si>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</si>
  <si>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</si>
  <si>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</si>
  <si>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</si>
  <si>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</si>
  <si>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</si>
  <si>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</si>
  <si>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</si>
  <si>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</si>
  <si>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</si>
  <si>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</si>
  <si>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</si>
  <si>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</si>
  <si>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</si>
  <si>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</si>
  <si>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</si>
  <si>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</si>
  <si>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</si>
  <si>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</si>
  <si>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</si>
  <si>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</si>
  <si>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</si>
  <si>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</si>
  <si>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</si>
  <si>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</si>
  <si>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</si>
  <si>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</si>
  <si>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</si>
  <si>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</si>
  <si>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</si>
  <si>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</si>
  <si>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</si>
  <si>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</si>
  <si>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</si>
  <si>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</si>
  <si>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</si>
  <si>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</si>
  <si>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</si>
  <si>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</si>
  <si>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</si>
  <si>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</si>
  <si>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</si>
  <si>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</si>
  <si>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</si>
  <si>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</si>
  <si>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</si>
  <si>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</si>
  <si>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</si>
  <si>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</si>
  <si>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</si>
  <si>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</si>
  <si>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</si>
  <si>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</si>
  <si>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</si>
  <si>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</si>
  <si>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</si>
  <si>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</si>
  <si>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</si>
  <si>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</si>
  <si>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</si>
  <si>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</si>
  <si>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</si>
  <si>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</si>
  <si>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</si>
  <si>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</si>
  <si>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</si>
  <si>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</si>
  <si>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</si>
  <si>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</si>
  <si>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</si>
  <si>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</si>
  <si>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</si>
  <si>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</si>
  <si>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</si>
  <si>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</si>
  <si>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</si>
  <si>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</si>
  <si>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</si>
  <si>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</si>
  <si>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</si>
  <si>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</si>
  <si>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</si>
  <si>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</si>
  <si>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</si>
  <si>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</si>
  <si>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</si>
  <si>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</si>
  <si>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</si>
  <si>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</si>
  <si>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</si>
  <si>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</si>
  <si>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</si>
  <si>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</si>
  <si>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</si>
  <si>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</si>
  <si>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</si>
  <si>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</si>
  <si>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</si>
  <si>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</si>
  <si>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</si>
  <si>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</si>
  <si>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</si>
  <si>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</si>
  <si>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</si>
  <si>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</si>
  <si>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</si>
  <si>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</si>
  <si>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</si>
  <si>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</si>
  <si>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</si>
  <si>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</si>
  <si>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</si>
  <si>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</si>
  <si>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</si>
  <si>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</si>
  <si>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</si>
  <si>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</si>
  <si>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</si>
  <si>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</si>
  <si>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</si>
  <si>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</si>
  <si>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</si>
  <si>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</si>
  <si>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</si>
  <si>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</si>
  <si>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</si>
  <si>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</si>
  <si>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</si>
  <si>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</si>
  <si>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</si>
  <si>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</si>
  <si>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</si>
  <si>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</si>
  <si>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</si>
  <si>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</si>
  <si>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</si>
  <si>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</si>
  <si>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</si>
  <si>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</si>
  <si>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</si>
  <si>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</si>
  <si>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</si>
  <si>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</si>
  <si>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</si>
  <si>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</si>
  <si>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</si>
  <si>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</si>
  <si>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</si>
  <si>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</si>
  <si>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</si>
  <si>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</si>
  <si>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</si>
  <si>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</si>
  <si>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</si>
  <si>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</si>
  <si>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</si>
  <si>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</si>
  <si>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</si>
  <si>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</si>
  <si>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</si>
  <si>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</si>
  <si>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</si>
  <si>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</si>
  <si>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</si>
  <si>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</si>
  <si>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</si>
  <si>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</si>
  <si>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</si>
  <si>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</si>
  <si>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</si>
  <si>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</si>
  <si>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</si>
  <si>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</si>
  <si>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</si>
  <si>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</si>
  <si>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</si>
  <si>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</si>
  <si>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</si>
  <si>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</si>
  <si>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</si>
  <si>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</si>
  <si>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</si>
  <si>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</si>
  <si>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</si>
  <si>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</si>
  <si>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</si>
  <si>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</si>
  <si>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</si>
  <si>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</si>
  <si>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</si>
  <si>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</si>
  <si>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</si>
  <si>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</si>
  <si>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</si>
  <si>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</si>
  <si>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</si>
  <si>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</si>
  <si>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</si>
  <si>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</si>
  <si>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</si>
  <si>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</si>
  <si>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</si>
  <si>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</si>
  <si>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</si>
  <si>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</si>
  <si>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</si>
  <si>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</si>
  <si>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</si>
  <si>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</si>
  <si>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</si>
  <si>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</si>
  <si>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</si>
  <si>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</si>
  <si>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</si>
  <si>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</si>
  <si>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</si>
  <si>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</si>
  <si>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</si>
  <si>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</si>
  <si>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</si>
  <si>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</si>
  <si>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</si>
  <si>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</si>
  <si>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</si>
  <si>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</si>
  <si>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</si>
  <si>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</si>
  <si>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</si>
  <si>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</si>
  <si>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</si>
  <si>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</si>
  <si>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</si>
  <si>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</si>
  <si>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</si>
  <si>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</si>
  <si>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</si>
  <si>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</si>
  <si>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</si>
  <si>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</si>
  <si>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</si>
  <si>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</si>
  <si>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</si>
  <si>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</si>
  <si>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</si>
  <si>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</si>
  <si>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</si>
  <si>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</si>
  <si>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</si>
  <si>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</si>
  <si>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</si>
  <si>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</si>
  <si>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</si>
  <si>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</si>
  <si>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</si>
  <si>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</si>
  <si>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</si>
  <si>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</si>
  <si>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</si>
  <si>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</si>
  <si>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</si>
  <si>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</si>
  <si>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</si>
  <si>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</si>
  <si>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</si>
  <si>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</si>
  <si>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</si>
  <si>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</si>
  <si>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</si>
  <si>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</si>
  <si>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</si>
  <si>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</si>
  <si>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</si>
  <si>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</si>
  <si>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</si>
  <si>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</si>
  <si>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</si>
  <si>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</si>
  <si>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</si>
  <si>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</si>
  <si>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</si>
  <si>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</si>
  <si>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</si>
  <si>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</si>
  <si>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</si>
  <si>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</si>
  <si>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</si>
  <si>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</si>
  <si>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</si>
  <si>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</si>
  <si>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</si>
  <si>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</si>
  <si>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</si>
  <si>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</si>
  <si>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</si>
  <si>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</si>
  <si>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</si>
  <si>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</si>
  <si>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</si>
  <si>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</si>
  <si>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</si>
  <si>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</si>
  <si>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</si>
  <si>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</si>
  <si>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</si>
  <si>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</si>
  <si>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</si>
  <si>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</si>
  <si>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</si>
  <si>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</si>
  <si>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</si>
  <si>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</si>
  <si>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</si>
  <si>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</si>
  <si>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</si>
  <si>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</si>
  <si>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</si>
  <si>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</si>
  <si>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</si>
  <si>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</si>
  <si>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</si>
  <si>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</si>
  <si>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</si>
  <si>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</si>
  <si>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</si>
  <si>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</si>
  <si>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</si>
  <si>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</si>
  <si>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</si>
  <si>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</si>
  <si>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</si>
  <si>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</si>
  <si>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</si>
  <si>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</si>
  <si>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</si>
  <si>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</si>
  <si>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</si>
  <si>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</si>
  <si>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</si>
  <si>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</si>
  <si>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</si>
  <si>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</si>
  <si>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</si>
  <si>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</si>
  <si>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</si>
  <si>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</si>
  <si>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</si>
  <si>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</si>
  <si>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</si>
  <si>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</si>
  <si>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</si>
  <si>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</si>
  <si>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</si>
  <si>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</si>
  <si>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</si>
  <si>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</si>
  <si>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</si>
  <si>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</si>
  <si>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</si>
  <si>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</si>
  <si>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</si>
  <si>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</si>
  <si>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</si>
  <si>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</si>
  <si>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</si>
  <si>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</si>
  <si>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</si>
  <si>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</si>
  <si>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</si>
  <si>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</si>
  <si>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</si>
  <si>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</si>
  <si>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</si>
  <si>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</si>
  <si>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</si>
  <si>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</si>
  <si>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</si>
  <si>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</si>
  <si>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</si>
  <si>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</si>
  <si>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</si>
  <si>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</si>
  <si>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</si>
  <si>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</si>
  <si>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</si>
  <si>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</si>
  <si>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</si>
  <si>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</si>
  <si>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</si>
  <si>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</si>
  <si>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</si>
  <si>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</si>
  <si>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</si>
  <si>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</si>
  <si>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</si>
  <si>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</si>
  <si>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</si>
  <si>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</si>
  <si>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</si>
  <si>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</si>
  <si>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</si>
  <si>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</si>
  <si>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</si>
  <si>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</si>
  <si>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</si>
  <si>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</si>
  <si>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</si>
  <si>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</si>
  <si>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</si>
  <si>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</si>
  <si>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</si>
  <si>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</si>
  <si>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</si>
  <si>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</si>
  <si>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</si>
  <si>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</si>
  <si>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</si>
  <si>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</si>
  <si>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</si>
  <si>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</si>
  <si>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</si>
  <si>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</si>
  <si>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</si>
  <si>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</si>
  <si>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</si>
  <si>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</si>
  <si>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</si>
  <si>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</si>
  <si>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</si>
  <si>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</si>
  <si>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</si>
  <si>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</si>
  <si>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</si>
  <si>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</si>
  <si>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</si>
  <si>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</si>
  <si>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</si>
  <si>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</si>
  <si>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</si>
  <si>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</si>
  <si>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</si>
  <si>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</si>
  <si>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</si>
  <si>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</si>
  <si>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</si>
  <si>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</si>
  <si>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</si>
  <si>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</si>
  <si>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</si>
  <si>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</si>
  <si>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</si>
  <si>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</si>
  <si>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</si>
  <si>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</si>
  <si>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</si>
  <si>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</si>
  <si>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</si>
  <si>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</si>
  <si>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</si>
  <si>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</si>
  <si>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</si>
  <si>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</si>
  <si>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</si>
  <si>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</si>
  <si>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</si>
  <si>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</si>
  <si>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</si>
  <si>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</si>
  <si>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</si>
  <si>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</si>
  <si>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</si>
  <si>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</si>
  <si>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</si>
  <si>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</si>
  <si>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</si>
  <si>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</si>
  <si>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</si>
  <si>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</si>
  <si>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</si>
  <si>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</si>
  <si>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</si>
  <si>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</si>
  <si>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</si>
  <si>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</si>
  <si>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</si>
  <si>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</si>
  <si>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</si>
  <si>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</si>
  <si>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</si>
  <si>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</si>
  <si>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</si>
  <si>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</si>
  <si>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</si>
  <si>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</si>
  <si>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</si>
  <si>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</si>
  <si>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</si>
  <si>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</si>
  <si>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</si>
  <si>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</si>
  <si>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</si>
  <si>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</si>
  <si>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</si>
  <si>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</si>
  <si>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</si>
  <si>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</si>
  <si>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</si>
  <si>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</si>
  <si>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</si>
  <si>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</si>
  <si>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</si>
  <si>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</si>
  <si>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</si>
  <si>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</si>
  <si>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</si>
  <si>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</si>
  <si>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</si>
  <si>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</si>
  <si>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</si>
  <si>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</si>
  <si>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</si>
  <si>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</si>
  <si>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</si>
  <si>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</si>
  <si>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</si>
  <si>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</si>
  <si>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</si>
  <si>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</si>
  <si>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</si>
  <si>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</si>
  <si>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</si>
  <si>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</si>
  <si>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</si>
  <si>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</si>
  <si>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</si>
  <si>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</si>
  <si>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</si>
  <si>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</si>
  <si>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</si>
  <si>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</si>
  <si>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</si>
  <si>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</si>
  <si>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</si>
  <si>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</si>
  <si>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</si>
  <si>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</si>
  <si>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</si>
  <si>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</si>
  <si>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</si>
  <si>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</si>
  <si>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</si>
  <si>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</si>
  <si>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</si>
  <si>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</si>
  <si>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</si>
  <si>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</si>
  <si>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</si>
  <si>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</si>
  <si>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</si>
  <si>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</si>
  <si>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</si>
  <si>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</si>
  <si>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</si>
  <si>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</si>
  <si>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</si>
  <si>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</si>
  <si>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</si>
  <si>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</si>
  <si>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</si>
  <si>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</si>
  <si>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</si>
  <si>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</si>
  <si>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</si>
  <si>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</si>
  <si>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</si>
  <si>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</si>
  <si>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</si>
  <si>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</si>
  <si>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</si>
  <si>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</si>
  <si>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</si>
  <si>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</si>
  <si>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</si>
  <si>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</si>
  <si>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</si>
  <si>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</si>
  <si>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</si>
  <si>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</si>
  <si>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</si>
  <si>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</si>
  <si>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</si>
  <si>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</si>
  <si>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</si>
  <si>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</si>
  <si>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</si>
  <si>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</si>
  <si>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</si>
  <si>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</si>
  <si>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</si>
  <si>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</si>
  <si>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</si>
  <si>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</si>
  <si>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</si>
  <si>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</si>
  <si>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</si>
  <si>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</si>
  <si>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</si>
  <si>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</si>
  <si>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</si>
  <si>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</si>
  <si>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</si>
  <si>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</si>
  <si>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</si>
  <si>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</si>
  <si>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</si>
  <si>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</si>
  <si>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</si>
  <si>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</si>
  <si>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</si>
  <si>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</si>
  <si>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</si>
  <si>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</si>
  <si>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</si>
  <si>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</si>
  <si>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</si>
  <si>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</si>
  <si>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</si>
  <si>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</si>
  <si>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</si>
  <si>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</si>
  <si>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</si>
  <si>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</si>
  <si>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</si>
  <si>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</si>
  <si>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</si>
  <si>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</si>
  <si>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</si>
  <si>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</si>
  <si>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</si>
  <si>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</si>
  <si>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</si>
  <si>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</si>
  <si>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</si>
  <si>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</si>
  <si>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</si>
  <si>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</si>
  <si>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</si>
  <si>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</si>
  <si>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</si>
  <si>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</si>
  <si>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</si>
  <si>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</si>
  <si>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</si>
  <si>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</si>
  <si>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</si>
  <si>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</si>
  <si>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</si>
  <si>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</si>
  <si>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</si>
  <si>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</si>
  <si>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</si>
  <si>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</si>
  <si>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</si>
  <si>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</si>
  <si>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</si>
  <si>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</si>
  <si>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</si>
  <si>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</si>
  <si>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</si>
  <si>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</si>
  <si>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</si>
  <si>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</si>
  <si>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</si>
  <si>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</si>
  <si>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</si>
  <si>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</si>
  <si>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</si>
  <si>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</si>
  <si>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</si>
  <si>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</si>
  <si>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</si>
  <si>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</si>
  <si>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</si>
  <si>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</si>
  <si>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</si>
  <si>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</si>
  <si>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</si>
  <si>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</si>
  <si>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</si>
  <si>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</si>
  <si>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</si>
  <si>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</si>
  <si>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</si>
  <si>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</si>
  <si>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</si>
  <si>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</si>
  <si>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</si>
  <si>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</si>
  <si>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</si>
  <si>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</si>
  <si>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</si>
  <si>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</si>
  <si>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</si>
  <si>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</si>
  <si>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</si>
  <si>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</si>
  <si>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</si>
  <si>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</si>
  <si>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</si>
  <si>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</si>
  <si>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</si>
  <si>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</si>
  <si>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</si>
  <si>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</si>
  <si>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</si>
  <si>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</si>
  <si>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</si>
  <si>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</si>
  <si>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</si>
  <si>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</si>
  <si>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</si>
  <si>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</si>
  <si>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</si>
  <si>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</si>
  <si>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</si>
  <si>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</si>
  <si>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</si>
  <si>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</si>
  <si>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</si>
  <si>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</si>
  <si>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</si>
  <si>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</si>
  <si>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</si>
  <si>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</si>
  <si>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</si>
  <si>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</si>
  <si>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</si>
  <si>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</si>
  <si>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</si>
  <si>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</si>
  <si>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</si>
  <si>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</si>
  <si>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</si>
  <si>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</si>
  <si>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</si>
  <si>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</si>
  <si>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</si>
  <si>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</si>
  <si>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</si>
  <si>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</si>
  <si>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</si>
  <si>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</si>
  <si>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</si>
  <si>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</si>
  <si>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</si>
  <si>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</si>
  <si>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</si>
  <si>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</si>
  <si>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</si>
  <si>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</si>
  <si>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</si>
  <si>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</si>
  <si>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</si>
  <si>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</si>
  <si>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</si>
  <si>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</si>
  <si>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</si>
  <si>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</si>
  <si>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</si>
  <si>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</si>
  <si>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</si>
  <si>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</si>
  <si>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</si>
  <si>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</si>
  <si>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</si>
  <si>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</si>
  <si>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</si>
  <si>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</si>
  <si>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</si>
  <si>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</si>
  <si>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</si>
  <si>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</si>
  <si>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</si>
  <si>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</si>
  <si>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</si>
  <si>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</si>
  <si>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</si>
  <si>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</si>
  <si>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</si>
  <si>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</si>
  <si>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</si>
  <si>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</si>
  <si>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</si>
  <si>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</si>
  <si>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</si>
  <si>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</si>
  <si>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</si>
  <si>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</si>
  <si>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</si>
  <si>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</si>
  <si>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</si>
  <si>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</si>
  <si>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</si>
  <si>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</si>
  <si>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</si>
  <si>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</si>
  <si>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</si>
  <si>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</si>
  <si>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</si>
  <si>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</si>
  <si>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</si>
  <si>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</si>
  <si>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</si>
  <si>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</si>
  <si>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</si>
  <si>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</si>
  <si>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</si>
  <si>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</si>
  <si>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</si>
  <si>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</si>
  <si>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</si>
  <si>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</si>
  <si>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</si>
  <si>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</si>
  <si>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</si>
  <si>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</si>
  <si>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</si>
  <si>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</si>
  <si>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</si>
  <si>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</si>
  <si>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</si>
  <si>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</si>
  <si>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</si>
  <si>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</si>
  <si>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</si>
  <si>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</si>
  <si>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</si>
  <si>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</si>
  <si>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</si>
  <si>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</si>
  <si>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</si>
  <si>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</si>
  <si>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</si>
  <si>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</si>
  <si>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</si>
  <si>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</si>
  <si>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</si>
  <si>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</si>
  <si>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</si>
  <si>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</si>
  <si>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</si>
  <si>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</si>
  <si>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</si>
  <si>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</si>
  <si>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</si>
  <si>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</si>
  <si>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</si>
  <si>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</si>
  <si>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</si>
  <si>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</si>
  <si>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</si>
  <si>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</si>
  <si>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</si>
  <si>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</si>
  <si>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</si>
  <si>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</si>
  <si>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</si>
  <si>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</si>
  <si>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</si>
  <si>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</si>
  <si>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</si>
  <si>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</si>
  <si>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</si>
  <si>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</si>
  <si>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</si>
  <si>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</si>
  <si>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</si>
  <si>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</si>
  <si>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</si>
  <si>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</si>
  <si>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</si>
  <si>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</si>
  <si>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</si>
  <si>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</si>
  <si>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</si>
  <si>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</si>
  <si>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</si>
  <si>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</si>
  <si>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</si>
  <si>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</si>
  <si>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</si>
  <si>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</si>
  <si>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</si>
  <si>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</si>
  <si>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</si>
  <si>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</si>
  <si>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</si>
  <si>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</si>
  <si>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</si>
  <si>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</si>
  <si>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</si>
  <si>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</si>
  <si>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</si>
  <si>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</si>
  <si>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</si>
  <si>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</si>
  <si>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</si>
  <si>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</si>
  <si>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</si>
  <si>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</si>
  <si>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</si>
  <si>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</si>
  <si>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</si>
  <si>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</si>
  <si>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</si>
  <si>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</si>
  <si>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</si>
  <si>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</si>
  <si>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</si>
  <si>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</si>
  <si>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</si>
  <si>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</si>
  <si>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</si>
  <si>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</si>
  <si>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</si>
  <si>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</si>
  <si>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</si>
  <si>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</si>
  <si>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</si>
  <si>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</si>
  <si>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</si>
  <si>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</si>
  <si>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</si>
  <si>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</si>
  <si>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</si>
  <si>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</si>
  <si>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</si>
  <si>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</si>
  <si>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</si>
  <si>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</si>
  <si>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</si>
  <si>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</si>
  <si>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</si>
  <si>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</si>
  <si>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</si>
  <si>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</si>
  <si>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</si>
  <si>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</si>
  <si>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</si>
  <si>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</si>
  <si>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</si>
  <si>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</si>
  <si>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</si>
  <si>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</si>
  <si>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</si>
  <si>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</si>
  <si>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</si>
  <si>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</si>
  <si>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</si>
  <si>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</si>
  <si>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</si>
  <si>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</si>
  <si>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</si>
  <si>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</si>
  <si>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</si>
  <si>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</si>
  <si>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</si>
  <si>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</si>
  <si>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</si>
  <si>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</si>
  <si>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</si>
  <si>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</si>
  <si>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</si>
  <si>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</si>
  <si>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</si>
  <si>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</si>
  <si>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</si>
  <si>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</si>
  <si>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</si>
  <si>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</si>
  <si>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</si>
  <si>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</si>
  <si>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</si>
  <si>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</si>
  <si>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</si>
  <si>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</si>
  <si>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</si>
  <si>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</si>
  <si>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</si>
  <si>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</si>
  <si>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</si>
  <si>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</si>
  <si>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</si>
  <si>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</si>
  <si>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</si>
  <si>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</si>
  <si>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</si>
  <si>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</si>
  <si>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</si>
  <si>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</si>
  <si>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</si>
  <si>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</si>
  <si>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</si>
  <si>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</si>
  <si>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</si>
  <si>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</si>
  <si>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</si>
  <si>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</si>
  <si>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</si>
  <si>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</si>
  <si>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</si>
  <si>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</si>
  <si>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</si>
  <si>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</si>
  <si>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</si>
  <si>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</si>
  <si>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</si>
  <si>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</si>
  <si>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</si>
  <si>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</si>
  <si>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</si>
  <si>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</si>
  <si>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</si>
  <si>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</si>
  <si>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</si>
  <si>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</si>
  <si>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</si>
  <si>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</si>
  <si>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</si>
  <si>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</si>
  <si>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</si>
  <si>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</si>
  <si>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</si>
  <si>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</si>
  <si>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</si>
  <si>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</si>
  <si>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</si>
  <si>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</si>
  <si>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</si>
  <si>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</si>
  <si>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</si>
  <si>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</si>
  <si>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</si>
  <si>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</si>
  <si>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</si>
  <si>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</si>
  <si>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</si>
  <si>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</si>
  <si>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</si>
  <si>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</si>
  <si>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</si>
  <si>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</si>
  <si>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</si>
  <si>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</si>
  <si>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</si>
  <si>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</si>
  <si>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</si>
  <si>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</si>
  <si>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</si>
  <si>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</si>
  <si>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</si>
  <si>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</si>
  <si>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</si>
  <si>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</si>
  <si>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</si>
  <si>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</si>
  <si>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</si>
  <si>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</si>
  <si>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</si>
  <si>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</si>
  <si>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</si>
  <si>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</si>
  <si>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</si>
  <si>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</si>
  <si>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</si>
  <si>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</si>
  <si>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</si>
  <si>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</si>
  <si>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</si>
  <si>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</si>
  <si>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</si>
  <si>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</si>
  <si>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</si>
  <si>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</si>
  <si>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</si>
  <si>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</si>
  <si>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</si>
  <si>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</si>
  <si>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</si>
  <si>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</si>
  <si>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</si>
  <si>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</si>
  <si>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</si>
  <si>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</si>
  <si>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</si>
  <si>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</si>
  <si>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</si>
  <si>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</si>
  <si>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</si>
  <si>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</si>
  <si>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</si>
  <si>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</si>
  <si>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</si>
  <si>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</si>
  <si>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</si>
  <si>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</si>
  <si>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</si>
  <si>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</si>
  <si>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</si>
  <si>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</si>
  <si>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</si>
  <si>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</si>
  <si>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</si>
  <si>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</si>
  <si>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</si>
  <si>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</si>
  <si>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</si>
  <si>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</si>
  <si>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</si>
  <si>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</si>
  <si>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</si>
  <si>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</si>
  <si>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</si>
  <si>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</si>
  <si>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</si>
  <si>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</si>
  <si>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</si>
  <si>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</si>
  <si>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</si>
  <si>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</si>
  <si>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</si>
  <si>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</si>
  <si>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</si>
  <si>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</si>
  <si>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</si>
  <si>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</si>
  <si>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</si>
  <si>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</si>
  <si>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</si>
  <si>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</si>
  <si>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</si>
  <si>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</si>
  <si>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</si>
  <si>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</si>
  <si>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</si>
  <si>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</si>
  <si>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</si>
  <si>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</si>
  <si>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</si>
  <si>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</si>
  <si>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</si>
  <si>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</si>
  <si>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</si>
  <si>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</si>
  <si>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</si>
  <si>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</si>
  <si>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</si>
  <si>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</si>
  <si>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</si>
  <si>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</si>
  <si>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</si>
  <si>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</si>
  <si>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</si>
  <si>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</si>
  <si>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</si>
  <si>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</si>
  <si>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</si>
  <si>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</si>
  <si>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</si>
  <si>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</si>
  <si>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</si>
  <si>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</si>
  <si>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</si>
  <si>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</si>
  <si>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</si>
  <si>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</si>
  <si>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</si>
  <si>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</si>
  <si>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</si>
  <si>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</si>
  <si>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</si>
  <si>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</si>
  <si>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</si>
  <si>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</si>
  <si>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</si>
  <si>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</si>
  <si>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</si>
  <si>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</si>
  <si>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</si>
  <si>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</si>
  <si>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</si>
  <si>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</si>
  <si>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</si>
  <si>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</si>
  <si>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</si>
  <si>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</si>
  <si>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</si>
  <si>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</si>
  <si>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</si>
  <si>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</si>
  <si>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</si>
  <si>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</si>
  <si>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</si>
  <si>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</si>
  <si>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</si>
  <si>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</si>
  <si>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</si>
  <si>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</si>
  <si>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</si>
  <si>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</si>
  <si>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</si>
  <si>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</si>
  <si>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</si>
  <si>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</si>
  <si>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</si>
  <si>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</si>
  <si>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</si>
  <si>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</si>
  <si>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</si>
  <si>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</si>
  <si>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</si>
  <si>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</si>
  <si>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</si>
  <si>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</si>
  <si>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</si>
  <si>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</si>
  <si>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</si>
  <si>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</si>
  <si>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</si>
  <si>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</si>
  <si>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</si>
  <si>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</si>
  <si>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</si>
  <si>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</si>
  <si>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</si>
  <si>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</si>
  <si>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</si>
  <si>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</si>
  <si>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</si>
  <si>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</si>
  <si>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</si>
  <si>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</si>
  <si>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</si>
  <si>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</si>
  <si>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</si>
  <si>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</si>
  <si>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</si>
  <si>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</si>
  <si>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</si>
  <si>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</si>
  <si>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</si>
  <si>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</si>
  <si>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</si>
  <si>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</si>
  <si>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</si>
  <si>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</si>
  <si>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</si>
  <si>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</si>
  <si>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</si>
  <si>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</si>
  <si>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</si>
  <si>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</si>
  <si>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</si>
  <si>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</si>
  <si>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</si>
  <si>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</si>
  <si>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</si>
  <si>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</si>
  <si>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</si>
  <si>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</si>
  <si>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</si>
  <si>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</si>
  <si>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</si>
  <si>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</si>
  <si>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</si>
  <si>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</si>
  <si>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</si>
  <si>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</si>
  <si>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</si>
  <si>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</si>
  <si>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</si>
  <si>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</si>
  <si>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</si>
  <si>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</si>
  <si>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</si>
  <si>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</si>
  <si>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</si>
  <si>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</si>
  <si>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</si>
  <si>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</si>
  <si>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</si>
  <si>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</si>
  <si>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</si>
  <si>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</si>
  <si>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</si>
  <si>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</si>
  <si>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</si>
  <si>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</si>
  <si>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</si>
  <si>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</si>
  <si>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</si>
  <si>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</si>
  <si>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</si>
  <si>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</si>
  <si>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</si>
  <si>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</si>
  <si>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</si>
  <si>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</si>
  <si>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</si>
  <si>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</si>
  <si>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</si>
  <si>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</si>
  <si>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</si>
  <si>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</si>
  <si>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</si>
  <si>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</si>
  <si>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</si>
  <si>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</si>
  <si>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</si>
  <si>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</si>
  <si>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</si>
  <si>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</si>
  <si>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</si>
  <si>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</si>
  <si>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</si>
  <si>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</si>
  <si>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</si>
  <si>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</si>
  <si>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</si>
  <si>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</si>
  <si>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</si>
  <si>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</si>
  <si>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</si>
  <si>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</si>
  <si>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</si>
  <si>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</si>
  <si>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</si>
  <si>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</si>
  <si>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</si>
  <si>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</si>
  <si>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</si>
  <si>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</si>
  <si>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</si>
  <si>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</si>
  <si>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</si>
  <si>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</si>
  <si>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</si>
  <si>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</si>
  <si>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</si>
  <si>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</si>
  <si>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</si>
  <si>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</si>
  <si>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</si>
  <si>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</si>
  <si>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</si>
  <si>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</si>
  <si>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</si>
  <si>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</si>
  <si>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</si>
  <si>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</si>
  <si>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</si>
  <si>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</si>
  <si>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</si>
  <si>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</si>
  <si>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</si>
  <si>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</si>
  <si>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</si>
  <si>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</si>
  <si>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</si>
  <si>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</si>
  <si>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</si>
  <si>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</si>
  <si>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</si>
  <si>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</si>
  <si>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</si>
  <si>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</si>
  <si>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</si>
  <si>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</si>
  <si>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</si>
  <si>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</si>
  <si>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</si>
  <si>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</si>
  <si>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</si>
  <si>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</si>
  <si>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</si>
  <si>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</si>
  <si>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</si>
  <si>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</si>
  <si>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</si>
  <si>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</si>
  <si>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</si>
  <si>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</si>
  <si>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</si>
  <si>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</si>
  <si>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</si>
  <si>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</si>
  <si>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</si>
  <si>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</si>
  <si>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</si>
  <si>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</si>
  <si>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</si>
  <si>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</si>
  <si>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</si>
  <si>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</si>
  <si>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</si>
  <si>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</si>
  <si>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</si>
  <si>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</si>
  <si>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</si>
  <si>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</si>
  <si>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</si>
  <si>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</si>
  <si>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</si>
  <si>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</si>
  <si>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</si>
  <si>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</si>
  <si>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</si>
  <si>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</si>
  <si>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</si>
  <si>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</si>
  <si>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</si>
  <si>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</si>
  <si>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</si>
  <si>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</si>
  <si>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</si>
  <si>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</si>
  <si>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</si>
  <si>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</si>
  <si>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</si>
  <si>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</si>
  <si>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</si>
  <si>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</si>
  <si>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</si>
  <si>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</si>
  <si>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</si>
  <si>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</si>
  <si>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</si>
  <si>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</si>
  <si>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</si>
  <si>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</si>
  <si>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</si>
  <si>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</si>
  <si>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</si>
  <si>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</si>
  <si>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</si>
  <si>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</si>
  <si>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</si>
  <si>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</si>
  <si>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</si>
  <si>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</si>
  <si>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</si>
  <si>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</si>
  <si>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</si>
  <si>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</si>
  <si>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</si>
  <si>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</si>
  <si>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</si>
  <si>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</si>
  <si>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</si>
  <si>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</si>
  <si>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</si>
  <si>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</si>
  <si>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</si>
  <si>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</si>
  <si>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</si>
  <si>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</si>
  <si>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</si>
  <si>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</si>
  <si>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</si>
  <si>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</si>
  <si>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</si>
  <si>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</si>
  <si>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</si>
  <si>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</si>
  <si>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</si>
  <si>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</si>
  <si>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</si>
  <si>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</si>
  <si>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</si>
  <si>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</si>
  <si>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</si>
  <si>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</si>
  <si>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</si>
  <si>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</si>
  <si>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</si>
  <si>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</si>
  <si>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</si>
  <si>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</si>
  <si>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</si>
  <si>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</si>
  <si>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</si>
  <si>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</si>
  <si>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</si>
  <si>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</si>
  <si>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</si>
  <si>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</si>
  <si>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</si>
  <si>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</si>
  <si>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</si>
  <si>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</si>
  <si>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</si>
  <si>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</si>
  <si>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</si>
  <si>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</si>
  <si>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</si>
  <si>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</si>
  <si>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</si>
  <si>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</si>
  <si>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</si>
  <si>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</si>
  <si>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</si>
  <si>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</si>
  <si>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</si>
  <si>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</si>
  <si>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</si>
  <si>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</si>
  <si>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</si>
  <si>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</si>
  <si>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</si>
  <si>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</si>
  <si>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</si>
  <si>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</si>
  <si>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</si>
  <si>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</si>
  <si>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</si>
  <si>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</si>
  <si>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</si>
  <si>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</si>
  <si>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</si>
  <si>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</si>
  <si>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</si>
  <si>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</si>
  <si>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</si>
  <si>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</si>
  <si>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</si>
  <si>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</si>
  <si>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</si>
  <si>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</si>
  <si>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</si>
  <si>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</si>
  <si>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</si>
  <si>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</si>
  <si>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</si>
  <si>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</si>
  <si>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</si>
  <si>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</si>
  <si>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</si>
  <si>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</si>
  <si>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</si>
  <si>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</si>
  <si>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</si>
  <si>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</si>
  <si>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</si>
  <si>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</si>
  <si>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</si>
  <si>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</si>
  <si>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</si>
  <si>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</si>
  <si>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</si>
  <si>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</si>
  <si>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</si>
  <si>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</si>
  <si>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</si>
  <si>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</si>
  <si>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</si>
  <si>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</si>
  <si>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</si>
  <si>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</si>
  <si>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</si>
  <si>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</si>
  <si>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</si>
  <si>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</si>
  <si>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</si>
  <si>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</si>
  <si>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</si>
  <si>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</si>
  <si>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</si>
  <si>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</si>
  <si>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</si>
  <si>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</si>
  <si>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</si>
  <si>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</si>
  <si>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</si>
  <si>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</si>
  <si>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</si>
  <si>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</si>
  <si>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</si>
  <si>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</si>
  <si>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</si>
  <si>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</si>
  <si>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</si>
  <si>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</si>
  <si>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</si>
  <si>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</si>
  <si>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</si>
  <si>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</si>
  <si>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</si>
  <si>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</si>
  <si>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</si>
  <si>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</si>
  <si>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</si>
  <si>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</si>
  <si>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</si>
  <si>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</si>
  <si>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</si>
  <si>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</si>
  <si>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</si>
  <si>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</si>
  <si>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</si>
  <si>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</si>
  <si>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</si>
  <si>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</si>
  <si>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</si>
  <si>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</si>
  <si>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</si>
  <si>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</si>
  <si>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</si>
  <si>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</si>
  <si>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</si>
  <si>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</si>
  <si>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</si>
  <si>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</si>
  <si>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</si>
  <si>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</si>
  <si>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</si>
  <si>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</si>
  <si>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</si>
  <si>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</si>
  <si>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</si>
  <si>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</si>
  <si>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</si>
  <si>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</si>
  <si>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</si>
  <si>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</si>
  <si>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</si>
  <si>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</si>
  <si>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</si>
  <si>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</si>
  <si>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</si>
  <si>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</si>
  <si>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</si>
  <si>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</si>
  <si>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</si>
  <si>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</si>
  <si>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</si>
  <si>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</si>
  <si>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</si>
  <si>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</si>
  <si>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</si>
  <si>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</si>
  <si>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</si>
  <si>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</si>
  <si>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</si>
  <si>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</si>
  <si>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</si>
  <si>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</si>
  <si>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</si>
  <si>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</si>
  <si>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</si>
  <si>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</si>
  <si>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</si>
  <si>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</si>
  <si>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</si>
  <si>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</si>
  <si>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</si>
  <si>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</si>
  <si>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</si>
  <si>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</si>
  <si>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</si>
  <si>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</si>
  <si>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</si>
  <si>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</si>
  <si>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</si>
  <si>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</si>
  <si>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</si>
  <si>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</si>
  <si>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</si>
  <si>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</si>
  <si>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</si>
  <si>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</si>
  <si>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</si>
  <si>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</si>
  <si>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</si>
  <si>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</si>
  <si>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</si>
  <si>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</si>
  <si>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</si>
  <si>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</si>
  <si>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</si>
  <si>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</si>
  <si>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</si>
  <si>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</si>
  <si>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</si>
  <si>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</si>
  <si>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</si>
  <si>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</si>
  <si>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</si>
  <si>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</si>
  <si>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</si>
  <si>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</si>
  <si>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</si>
  <si>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</si>
  <si>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</si>
  <si>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</si>
  <si>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</si>
  <si>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</si>
  <si>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</si>
  <si>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</si>
  <si>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</si>
  <si>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</si>
  <si>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</si>
  <si>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</si>
  <si>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</si>
  <si>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</si>
  <si>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</si>
  <si>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</si>
  <si>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</si>
  <si>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</si>
  <si>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</si>
  <si>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</si>
  <si>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</si>
  <si>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</si>
  <si>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</si>
  <si>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</si>
  <si>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</si>
  <si>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</si>
  <si>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</si>
  <si>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</si>
  <si>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</si>
  <si>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</si>
  <si>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</si>
  <si>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</si>
  <si>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</si>
  <si>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</si>
  <si>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</si>
  <si>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</si>
  <si>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</si>
  <si>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</si>
  <si>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</si>
  <si>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</si>
  <si>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</si>
  <si>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</si>
  <si>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</si>
  <si>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</si>
  <si>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</si>
  <si>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</si>
  <si>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</si>
  <si>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</si>
  <si>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</si>
  <si>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</si>
  <si>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</si>
  <si>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</si>
  <si>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</si>
  <si>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</si>
  <si>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</si>
  <si>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</si>
  <si>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</si>
  <si>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</si>
  <si>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</si>
  <si>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</si>
  <si>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</si>
  <si>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</si>
  <si>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</si>
  <si>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</si>
  <si>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</si>
  <si>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</si>
  <si>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</si>
  <si>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</si>
  <si>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</si>
  <si>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</si>
  <si>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</si>
  <si>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</si>
  <si>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</si>
  <si>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</si>
  <si>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</si>
  <si>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</si>
  <si>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</si>
  <si>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</si>
  <si>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</si>
  <si>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</si>
  <si>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</si>
  <si>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</si>
  <si>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</si>
  <si>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</si>
  <si>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</si>
  <si>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</si>
  <si>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</si>
  <si>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</si>
  <si>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</si>
  <si>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</si>
  <si>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</si>
  <si>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</si>
  <si>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</si>
  <si>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</si>
  <si>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</si>
  <si>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</si>
  <si>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</si>
  <si>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</si>
  <si>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</si>
  <si>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</si>
  <si>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</si>
  <si>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</si>
  <si>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</si>
  <si>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</si>
  <si>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</si>
  <si>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</si>
  <si>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</si>
  <si>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</si>
  <si>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</si>
  <si>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</si>
  <si>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</si>
  <si>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</si>
  <si>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</si>
  <si>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</si>
  <si>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</si>
  <si>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</si>
  <si>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</si>
  <si>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</si>
  <si>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</si>
  <si>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</si>
  <si>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</si>
  <si>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</si>
  <si>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</si>
  <si>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</si>
  <si>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</si>
  <si>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</si>
  <si>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</si>
  <si>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</si>
  <si>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</si>
  <si>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</si>
  <si>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</si>
  <si>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</si>
  <si>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</si>
  <si>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</si>
  <si>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</si>
  <si>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</si>
  <si>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</si>
  <si>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</si>
  <si>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</si>
  <si>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</si>
  <si>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</si>
  <si>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</si>
  <si>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</si>
  <si>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</si>
  <si>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</si>
  <si>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</si>
  <si>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</si>
  <si>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</si>
  <si>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</si>
  <si>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</si>
  <si>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</si>
  <si>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</si>
  <si>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</si>
  <si>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</si>
  <si>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</si>
  <si>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</si>
  <si>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</si>
  <si>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</si>
  <si>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</si>
  <si>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</si>
  <si>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</si>
  <si>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</si>
  <si>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</si>
  <si>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</si>
  <si>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</si>
  <si>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</si>
  <si>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</si>
  <si>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</si>
  <si>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</si>
  <si>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</si>
  <si>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</si>
  <si>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</si>
  <si>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</si>
  <si>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</si>
  <si>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</si>
  <si>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</si>
  <si>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</si>
  <si>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</si>
  <si>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</si>
  <si>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</si>
  <si>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</si>
  <si>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</si>
  <si>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</si>
  <si>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</si>
  <si>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</si>
  <si>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</si>
  <si>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</si>
  <si>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</si>
  <si>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</si>
  <si>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</si>
  <si>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</si>
  <si>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</si>
  <si>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</si>
  <si>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</si>
  <si>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</si>
  <si>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</si>
  <si>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</si>
  <si>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</si>
  <si>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</si>
  <si>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</si>
  <si>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</si>
  <si>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</si>
  <si>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</si>
  <si>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</si>
  <si>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</si>
  <si>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</si>
  <si>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</si>
  <si>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</si>
  <si>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</si>
  <si>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</si>
  <si>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</si>
  <si>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</si>
  <si>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</si>
  <si>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</si>
  <si>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</si>
  <si>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</si>
  <si>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</si>
  <si>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</si>
  <si>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</si>
  <si>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</si>
  <si>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</si>
  <si>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</si>
  <si>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</si>
  <si>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</si>
  <si>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</si>
  <si>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</si>
  <si>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</si>
  <si>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</si>
  <si>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</si>
  <si>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</si>
  <si>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</si>
  <si>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</si>
  <si>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</si>
  <si>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</si>
  <si>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</si>
  <si>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</si>
  <si>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</si>
  <si>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</si>
  <si>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</si>
  <si>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</si>
  <si>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</si>
  <si>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</si>
  <si>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</si>
  <si>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</si>
  <si>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</si>
  <si>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</si>
  <si>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</si>
  <si>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</si>
  <si>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</si>
  <si>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</si>
  <si>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</si>
  <si>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</si>
  <si>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</si>
  <si>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</si>
  <si>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</si>
  <si>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</si>
  <si>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</si>
  <si>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</si>
  <si>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</si>
  <si>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</si>
  <si>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</si>
  <si>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</si>
  <si>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</si>
  <si>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</si>
  <si>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</si>
  <si>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</si>
  <si>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</si>
  <si>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</si>
  <si>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</si>
  <si>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</si>
  <si>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</si>
  <si>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</si>
  <si>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</si>
  <si>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</si>
  <si>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</si>
  <si>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</si>
  <si>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</si>
  <si>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</si>
  <si>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</si>
  <si>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</si>
  <si>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</si>
  <si>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</si>
  <si>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</si>
  <si>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</si>
  <si>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</si>
  <si>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</si>
  <si>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</si>
  <si>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</si>
  <si>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</si>
  <si>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</si>
  <si>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</si>
  <si>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</si>
  <si>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</si>
  <si>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</si>
  <si>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</si>
  <si>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</si>
  <si>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</si>
  <si>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</si>
  <si>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</si>
  <si>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</si>
  <si>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</si>
  <si>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</si>
  <si>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</si>
  <si>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</si>
  <si>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</si>
  <si>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</si>
  <si>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</si>
  <si>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</si>
  <si>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</si>
  <si>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</si>
  <si>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</si>
  <si>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</si>
  <si>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</si>
  <si>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</si>
  <si>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</si>
  <si>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</si>
  <si>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</si>
  <si>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</si>
  <si>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</si>
  <si>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</si>
  <si>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</si>
  <si>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</si>
  <si>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</si>
  <si>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</si>
  <si>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</si>
  <si>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</si>
  <si>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</si>
  <si>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</si>
  <si>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</si>
  <si>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</si>
  <si>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</si>
  <si>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</si>
  <si>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</si>
  <si>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</si>
  <si>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</si>
  <si>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</si>
  <si>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</si>
  <si>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</si>
  <si>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</si>
  <si>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</si>
  <si>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</si>
  <si>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</si>
  <si>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</si>
  <si>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</si>
  <si>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</si>
  <si>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</si>
  <si>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</si>
  <si>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</si>
  <si>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</si>
  <si>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</si>
  <si>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</si>
  <si>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</si>
  <si>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</si>
  <si>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</si>
  <si>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</si>
  <si>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</si>
  <si>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</si>
  <si>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</si>
  <si>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</si>
  <si>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</si>
  <si>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</si>
  <si>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</si>
  <si>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</si>
  <si>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</si>
  <si>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</si>
  <si>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</si>
  <si>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</si>
  <si>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</si>
  <si>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</si>
  <si>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</si>
  <si>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</si>
  <si>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</si>
  <si>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</si>
  <si>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</si>
  <si>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</si>
  <si>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</si>
  <si>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</si>
  <si>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</si>
  <si>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</si>
  <si>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</si>
  <si>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</si>
  <si>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</si>
  <si>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</si>
  <si>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</si>
  <si>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</si>
  <si>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</si>
  <si>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</si>
  <si>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</si>
  <si>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</si>
  <si>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</si>
  <si>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</si>
  <si>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</si>
  <si>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</si>
  <si>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</si>
  <si>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</si>
  <si>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</si>
  <si>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</si>
  <si>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</si>
  <si>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</si>
  <si>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</si>
  <si>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</si>
  <si>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</si>
  <si>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</si>
  <si>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</si>
  <si>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</si>
  <si>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</si>
  <si>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</si>
  <si>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</si>
  <si>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</si>
  <si>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</si>
  <si>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</si>
  <si>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</si>
  <si>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</si>
  <si>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</si>
  <si>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</si>
  <si>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</si>
  <si>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</si>
  <si>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</si>
  <si>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</si>
  <si>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</si>
  <si>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</si>
  <si>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</si>
  <si>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</si>
  <si>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</si>
  <si>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</si>
  <si>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</si>
  <si>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</si>
  <si>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</si>
  <si>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</si>
  <si>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</si>
  <si>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</si>
  <si>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</si>
  <si>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</si>
  <si>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</si>
  <si>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</si>
  <si>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</si>
  <si>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</si>
  <si>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</si>
  <si>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</si>
  <si>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</si>
  <si>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</si>
  <si>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</si>
  <si>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</si>
  <si>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</si>
  <si>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</si>
  <si>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</si>
  <si>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</si>
  <si>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</si>
  <si>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</si>
  <si>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</si>
  <si>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</si>
  <si>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</si>
  <si>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</si>
  <si>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</si>
  <si>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</si>
  <si>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</si>
  <si>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</si>
  <si>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</si>
  <si>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</si>
  <si>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</si>
  <si>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</si>
  <si>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</si>
  <si>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</si>
  <si>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</si>
  <si>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</si>
  <si>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</si>
  <si>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</si>
  <si>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</si>
  <si>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</si>
  <si>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</si>
  <si>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</si>
  <si>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</si>
  <si>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</si>
  <si>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</si>
  <si>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</si>
  <si>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</si>
  <si>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</si>
  <si>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</si>
  <si>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</si>
  <si>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</si>
  <si>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</si>
  <si>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</si>
  <si>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</si>
  <si>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</si>
  <si>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</si>
  <si>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</si>
  <si>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</si>
  <si>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</si>
  <si>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</si>
  <si>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</si>
  <si>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</si>
  <si>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</si>
  <si>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</si>
  <si>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</si>
  <si>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</si>
  <si>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</si>
  <si>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</si>
  <si>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</si>
  <si>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</si>
  <si>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</si>
  <si>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</si>
  <si>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</si>
  <si>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</si>
  <si>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</si>
  <si>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</si>
  <si>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</si>
  <si>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</si>
  <si>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</si>
  <si>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</si>
  <si>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</si>
  <si>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</si>
  <si>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</si>
  <si>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</si>
  <si>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</si>
  <si>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</si>
  <si>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</si>
  <si>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</si>
  <si>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</si>
  <si>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</si>
  <si>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</si>
  <si>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</si>
  <si>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</si>
  <si>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</si>
  <si>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</si>
  <si>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</si>
  <si>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</si>
  <si>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</si>
  <si>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</si>
  <si>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</si>
  <si>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</si>
  <si>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</si>
  <si>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</si>
  <si>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</si>
  <si>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</si>
  <si>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</si>
  <si>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</si>
  <si>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</si>
  <si>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</si>
  <si>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</si>
  <si>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</si>
  <si>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</si>
  <si>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</si>
  <si>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</si>
  <si>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</si>
  <si>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</si>
  <si>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</si>
  <si>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</si>
  <si>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</si>
  <si>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</si>
  <si>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</si>
  <si>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</si>
  <si>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</si>
  <si>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</si>
  <si>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</si>
  <si>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</si>
  <si>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</si>
  <si>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</si>
  <si>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</si>
  <si>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</si>
  <si>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</si>
  <si>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</si>
  <si>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</si>
  <si>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</si>
  <si>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</si>
  <si>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</si>
  <si>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</si>
  <si>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</si>
  <si>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</si>
  <si>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</si>
  <si>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</si>
  <si>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</si>
  <si>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</si>
  <si>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</si>
  <si>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</si>
  <si>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</si>
  <si>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</si>
  <si>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</si>
  <si>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</si>
  <si>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</si>
  <si>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</si>
  <si>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</si>
  <si>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</si>
  <si>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</si>
  <si>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</si>
  <si>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</si>
  <si>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</si>
  <si>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</si>
  <si>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</si>
  <si>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</si>
  <si>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</si>
  <si>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</si>
  <si>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</si>
  <si>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</si>
  <si>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</si>
  <si>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</si>
  <si>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</si>
  <si>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</si>
  <si>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</si>
  <si>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</si>
  <si>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</si>
  <si>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</si>
  <si>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</si>
  <si>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</si>
  <si>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</si>
  <si>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</si>
  <si>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</si>
  <si>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</si>
  <si>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</si>
  <si>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</si>
  <si>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</si>
  <si>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</si>
  <si>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</si>
  <si>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</si>
  <si>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</si>
  <si>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</si>
  <si>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</si>
  <si>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</si>
  <si>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</si>
  <si>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</si>
  <si>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</si>
  <si>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</si>
  <si>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</si>
  <si>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</si>
  <si>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</si>
  <si>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</si>
  <si>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</si>
  <si>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</si>
  <si>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</si>
  <si>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</si>
  <si>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</si>
  <si>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</si>
  <si>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</si>
  <si>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</si>
  <si>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</si>
  <si>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</si>
  <si>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</si>
  <si>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</si>
  <si>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</si>
  <si>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</si>
  <si>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</si>
  <si>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</si>
  <si>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</si>
  <si>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</si>
  <si>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</si>
  <si>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</si>
  <si>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</si>
  <si>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</si>
  <si>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</si>
  <si>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</si>
  <si>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</si>
  <si>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</si>
  <si>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</si>
  <si>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</si>
  <si>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</si>
  <si>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</si>
  <si>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</si>
  <si>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</si>
  <si>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</si>
  <si>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</si>
  <si>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</si>
  <si>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</si>
  <si>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</si>
  <si>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</si>
  <si>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</si>
  <si>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</si>
  <si>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</si>
  <si>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</si>
  <si>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</si>
  <si>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</si>
  <si>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</si>
  <si>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</si>
  <si>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</si>
  <si>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</si>
  <si>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</si>
  <si>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</si>
  <si>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</si>
  <si>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</si>
  <si>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</si>
  <si>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</si>
  <si>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</si>
  <si>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</si>
  <si>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</si>
  <si>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</si>
  <si>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</si>
  <si>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</si>
  <si>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</si>
  <si>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</si>
  <si>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</si>
  <si>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</si>
  <si>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</si>
  <si>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</si>
  <si>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</si>
  <si>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</si>
  <si>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</si>
  <si>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</si>
  <si>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</si>
  <si>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</si>
  <si>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</si>
  <si>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</si>
  <si>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</si>
  <si>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</si>
  <si>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</si>
  <si>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</si>
  <si>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</si>
  <si>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</si>
  <si>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</si>
  <si>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</si>
  <si>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</si>
  <si>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</si>
  <si>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</si>
  <si>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</si>
  <si>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</si>
  <si>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</si>
  <si>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</si>
  <si>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</si>
  <si>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</si>
  <si>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</si>
  <si>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</si>
  <si>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</si>
  <si>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</si>
  <si>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</si>
  <si>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</si>
  <si>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</si>
  <si>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</si>
  <si>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</si>
  <si>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</si>
  <si>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</si>
  <si>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</si>
  <si>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</si>
  <si>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</si>
  <si>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</si>
  <si>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</si>
  <si>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</si>
  <si>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</si>
  <si>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</si>
  <si>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</si>
  <si>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</si>
  <si>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</si>
  <si>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</si>
  <si>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</si>
  <si>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</si>
  <si>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</si>
  <si>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</si>
  <si>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</si>
  <si>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</si>
  <si>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</si>
  <si>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</si>
  <si>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</si>
  <si>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</si>
  <si>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</si>
  <si>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</si>
  <si>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</si>
  <si>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</si>
  <si>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</si>
  <si>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</si>
  <si>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</si>
  <si>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</si>
  <si>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</si>
  <si>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</si>
  <si>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</si>
  <si>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</si>
  <si>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</si>
  <si>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</si>
  <si>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</si>
  <si>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</si>
  <si>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</si>
  <si>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</si>
  <si>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</si>
  <si>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</si>
  <si>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</si>
  <si>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</si>
  <si>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</si>
  <si>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</si>
  <si>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</si>
  <si>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</si>
  <si>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</si>
  <si>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</si>
  <si>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</si>
  <si>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</si>
  <si>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</si>
  <si>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</si>
  <si>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</si>
  <si>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</si>
  <si>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</si>
  <si>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</si>
  <si>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</si>
  <si>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</si>
  <si>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</si>
  <si>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</si>
  <si>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</si>
  <si>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</si>
  <si>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</si>
  <si>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</si>
  <si>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</si>
  <si>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</si>
  <si>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</si>
  <si>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</si>
  <si>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</si>
  <si>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</si>
  <si>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</si>
  <si>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</si>
  <si>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</si>
  <si>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</si>
  <si>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</si>
  <si>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</si>
  <si>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</si>
  <si>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</si>
  <si>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</si>
  <si>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</si>
  <si>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</si>
  <si>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</si>
  <si>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</si>
  <si>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</si>
  <si>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</si>
  <si>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</si>
  <si>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</si>
  <si>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</si>
  <si>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</si>
  <si>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</si>
  <si>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</si>
  <si>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</si>
  <si>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</si>
  <si>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</si>
  <si>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</si>
  <si>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</si>
  <si>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</si>
  <si>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</si>
  <si>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</si>
  <si>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</si>
  <si>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</si>
  <si>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</si>
  <si>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</si>
  <si>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</si>
  <si>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</si>
  <si>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</si>
  <si>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</si>
  <si>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</si>
  <si>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</si>
  <si>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</si>
  <si>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</si>
  <si>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</si>
  <si>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</si>
  <si>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</si>
  <si>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</si>
  <si>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</si>
  <si>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</si>
  <si>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</si>
  <si>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</si>
  <si>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</si>
  <si>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</si>
  <si>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</si>
  <si>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</si>
  <si>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</si>
  <si>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</si>
  <si>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</si>
  <si>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</si>
  <si>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</si>
  <si>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</si>
  <si>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</si>
  <si>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</si>
  <si>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</si>
  <si>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</si>
  <si>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</si>
  <si>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</si>
  <si>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</si>
  <si>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</si>
  <si>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</si>
  <si>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</si>
  <si>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</si>
  <si>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</si>
  <si>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</si>
  <si>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</si>
  <si>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</si>
  <si>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</si>
  <si>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</si>
  <si>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</si>
  <si>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</si>
  <si>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</si>
  <si>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</si>
  <si>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</si>
  <si>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</si>
  <si>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</si>
  <si>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</si>
  <si>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</si>
  <si>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</si>
  <si>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</si>
  <si>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</si>
  <si>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</si>
  <si>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</si>
  <si>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</si>
  <si>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</si>
  <si>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</si>
  <si>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</si>
  <si>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</si>
  <si>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</si>
  <si>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</si>
  <si>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</si>
  <si>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</si>
  <si>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</si>
  <si>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</si>
  <si>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</si>
  <si>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</si>
  <si>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</si>
  <si>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</si>
  <si>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</si>
  <si>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</si>
  <si>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</si>
  <si>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</si>
  <si>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</si>
  <si>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</si>
  <si>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</si>
  <si>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</si>
  <si>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</si>
  <si>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</si>
  <si>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</si>
  <si>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</si>
  <si>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</si>
  <si>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</si>
  <si>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</si>
  <si>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</si>
  <si>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</si>
  <si>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</si>
  <si>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</si>
  <si>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</si>
  <si>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</si>
  <si>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</si>
  <si>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</si>
  <si>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</si>
  <si>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</si>
  <si>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</si>
  <si>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</si>
  <si>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</si>
  <si>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</si>
  <si>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</si>
  <si>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</si>
  <si>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</si>
  <si>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</si>
  <si>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</si>
  <si>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</si>
  <si>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</si>
  <si>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</si>
  <si>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</si>
  <si>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</si>
  <si>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</si>
  <si>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</si>
  <si>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</si>
  <si>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</si>
  <si>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</si>
  <si>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</si>
  <si>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</si>
  <si>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</si>
  <si>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</si>
  <si>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</si>
  <si>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</si>
  <si>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</si>
  <si>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</si>
  <si>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</si>
  <si>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</si>
  <si>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</si>
  <si>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</si>
  <si>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</si>
  <si>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</si>
  <si>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</si>
  <si>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</si>
  <si>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</si>
  <si>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</si>
  <si>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</si>
  <si>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</si>
  <si>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</si>
  <si>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</si>
  <si>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</si>
  <si>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</si>
  <si>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</si>
  <si>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</si>
  <si>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</si>
  <si>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</si>
  <si>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</si>
  <si>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</si>
  <si>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</si>
  <si>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</si>
  <si>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</si>
  <si>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</si>
  <si>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</si>
  <si>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</si>
  <si>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</si>
  <si>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</si>
  <si>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</si>
  <si>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</si>
  <si>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</si>
  <si>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</si>
  <si>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</si>
  <si>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</si>
  <si>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</si>
  <si>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</si>
  <si>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</si>
  <si>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</si>
  <si>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</si>
  <si>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</si>
  <si>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</si>
  <si>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</si>
  <si>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</si>
  <si>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</si>
  <si>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</si>
  <si>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</si>
  <si>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</si>
  <si>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</si>
  <si>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</si>
  <si>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</si>
  <si>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</si>
  <si>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</si>
  <si>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</si>
  <si>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</si>
  <si>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</si>
  <si>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</si>
  <si>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</si>
  <si>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</si>
  <si>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</si>
  <si>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</si>
  <si>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</si>
  <si>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</si>
  <si>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</si>
  <si>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</si>
  <si>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</si>
  <si>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</si>
  <si>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</si>
  <si>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</si>
  <si>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</si>
  <si>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</si>
  <si>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</si>
  <si>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</si>
  <si>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</si>
  <si>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</si>
  <si>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</si>
  <si>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</si>
  <si>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</si>
  <si>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</si>
  <si>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</si>
  <si>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</si>
  <si>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</si>
  <si>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</si>
  <si>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</si>
  <si>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</si>
  <si>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</si>
  <si>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</si>
  <si>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</si>
  <si>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</si>
  <si>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</si>
  <si>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</si>
  <si>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</si>
  <si>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</si>
  <si>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</si>
  <si>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</si>
  <si>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</si>
  <si>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</si>
  <si>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</si>
  <si>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</si>
  <si>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</si>
  <si>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</si>
  <si>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</si>
  <si>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</si>
  <si>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</si>
  <si>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</si>
  <si>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</si>
  <si>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</si>
  <si>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</si>
  <si>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</si>
  <si>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</si>
  <si>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</si>
  <si>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</si>
  <si>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</si>
  <si>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</si>
  <si>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</si>
  <si>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</si>
  <si>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</si>
  <si>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</si>
  <si>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</si>
  <si>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</si>
  <si>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</si>
  <si>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</si>
  <si>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</si>
  <si>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</si>
  <si>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</si>
  <si>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</si>
  <si>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</si>
  <si>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</si>
  <si>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</si>
  <si>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</si>
  <si>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</si>
  <si>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</si>
  <si>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</si>
  <si>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</si>
  <si>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</si>
  <si>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</si>
  <si>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</si>
  <si>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</si>
  <si>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</si>
  <si>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</si>
  <si>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</si>
  <si>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</si>
  <si>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</si>
  <si>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</si>
  <si>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</si>
  <si>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</si>
  <si>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</si>
  <si>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</si>
  <si>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</si>
  <si>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</si>
  <si>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</si>
  <si>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</si>
  <si>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</si>
  <si>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</si>
  <si>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</si>
  <si>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</si>
  <si>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</si>
  <si>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</si>
  <si>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</si>
  <si>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</si>
  <si>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</si>
  <si>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</si>
  <si>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</si>
  <si>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</si>
  <si>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</si>
  <si>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</si>
  <si>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</si>
  <si>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</si>
  <si>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</si>
  <si>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</si>
  <si>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</si>
  <si>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</si>
  <si>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</si>
  <si>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</si>
  <si>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</si>
  <si>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</si>
  <si>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</si>
  <si>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</si>
  <si>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</si>
  <si>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</si>
  <si>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</si>
  <si>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</si>
  <si>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</si>
  <si>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</si>
  <si>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</si>
  <si>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</si>
  <si>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</si>
  <si>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</si>
  <si>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</si>
  <si>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</si>
  <si>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</si>
  <si>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</si>
  <si>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</si>
  <si>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</si>
  <si>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</si>
  <si>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</si>
  <si>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</si>
  <si>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</si>
  <si>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</si>
  <si>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</si>
  <si>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</si>
  <si>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</si>
  <si>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</si>
  <si>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</si>
  <si>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</si>
  <si>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</si>
  <si>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</si>
  <si>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</si>
  <si>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</si>
  <si>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</si>
  <si>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</si>
  <si>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</si>
  <si>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</si>
  <si>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</si>
  <si>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</si>
  <si>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</si>
  <si>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</si>
  <si>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</si>
  <si>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</si>
  <si>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</si>
  <si>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</si>
  <si>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</si>
  <si>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</si>
  <si>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</si>
  <si>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</si>
  <si>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</si>
  <si>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</si>
  <si>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</si>
  <si>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</si>
  <si>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</si>
  <si>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</si>
  <si>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</si>
  <si>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</si>
  <si>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</si>
  <si>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</si>
  <si>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</si>
  <si>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</si>
  <si>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</si>
  <si>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</si>
  <si>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</si>
  <si>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</si>
  <si>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</si>
  <si>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</si>
  <si>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</si>
  <si>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</si>
  <si>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</si>
  <si>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</si>
  <si>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</si>
  <si>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</si>
  <si>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</si>
  <si>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</si>
  <si>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</si>
  <si>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</si>
  <si>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</si>
  <si>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</si>
  <si>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</si>
  <si>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</si>
  <si>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</si>
  <si>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</si>
  <si>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</si>
  <si>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</si>
  <si>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</si>
  <si>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</si>
  <si>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</si>
  <si>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</si>
  <si>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</si>
  <si>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</si>
  <si>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</si>
  <si>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</si>
  <si>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</si>
  <si>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</si>
  <si>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</si>
  <si>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</si>
  <si>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</si>
  <si>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</si>
  <si>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</si>
  <si>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</si>
  <si>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</si>
  <si>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</si>
  <si>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</si>
  <si>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</si>
  <si>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</si>
  <si>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</si>
  <si>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</si>
  <si>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</si>
  <si>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</si>
  <si>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</si>
  <si>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</si>
  <si>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</si>
  <si>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</si>
  <si>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</si>
  <si>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</si>
  <si>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</si>
  <si>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</si>
  <si>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</si>
  <si>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</si>
  <si>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</si>
  <si>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</si>
  <si>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</si>
  <si>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</si>
  <si>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</si>
  <si>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</si>
  <si>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</si>
  <si>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</si>
  <si>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</si>
  <si>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</si>
  <si>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</si>
  <si>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</si>
  <si>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</si>
  <si>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</si>
  <si>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</si>
  <si>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</si>
  <si>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</si>
  <si>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</si>
  <si>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</si>
  <si>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</si>
  <si>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</si>
  <si>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</si>
  <si>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</si>
  <si>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</si>
  <si>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</si>
  <si>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</si>
  <si>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</si>
  <si>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</si>
  <si>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</si>
  <si>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</si>
  <si>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</si>
  <si>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</si>
  <si>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</si>
  <si>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</si>
  <si>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</si>
  <si>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</si>
  <si>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</si>
  <si>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</si>
  <si>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</si>
  <si>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</si>
  <si>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</si>
  <si>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</si>
  <si>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</si>
  <si>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</si>
  <si>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</si>
  <si>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</si>
  <si>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</si>
  <si>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</si>
  <si>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</si>
  <si>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</si>
  <si>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</si>
  <si>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</si>
  <si>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</si>
  <si>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</si>
  <si>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</si>
  <si>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</si>
  <si>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</si>
  <si>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</si>
  <si>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</si>
  <si>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</si>
  <si>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</si>
  <si>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</si>
  <si>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</si>
  <si>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</si>
  <si>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</si>
  <si>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</si>
  <si>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</si>
  <si>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</si>
  <si>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</si>
  <si>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</si>
  <si>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</si>
  <si>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</si>
  <si>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</si>
  <si>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</si>
  <si>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</si>
  <si>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</si>
  <si>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</si>
  <si>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</si>
  <si>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</si>
  <si>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</si>
  <si>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</si>
  <si>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</si>
  <si>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</si>
  <si>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</si>
  <si>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</si>
  <si>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</si>
  <si>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</si>
  <si>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</si>
  <si>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</si>
  <si>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</si>
  <si>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</si>
  <si>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</si>
  <si>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</si>
  <si>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</si>
  <si>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</si>
  <si>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</si>
  <si>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</si>
  <si>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</si>
  <si>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</si>
  <si>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</si>
  <si>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</si>
  <si>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</si>
  <si>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</si>
  <si>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</si>
  <si>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</si>
  <si>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</si>
  <si>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</si>
  <si>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</si>
  <si>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</si>
  <si>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</si>
  <si>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</si>
  <si>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</si>
  <si>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</si>
  <si>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</si>
  <si>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</si>
  <si>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</si>
  <si>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</si>
  <si>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</si>
  <si>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</si>
  <si>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</si>
  <si>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</si>
  <si>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</si>
  <si>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</si>
  <si>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</si>
  <si>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</si>
  <si>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</si>
  <si>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</si>
  <si>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</si>
  <si>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</si>
  <si>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</si>
  <si>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</si>
  <si>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</si>
  <si>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</si>
  <si>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</si>
  <si>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</si>
  <si>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</si>
  <si>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</si>
  <si>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</si>
  <si>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</si>
  <si>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</si>
  <si>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</si>
  <si>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</si>
  <si>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</si>
  <si>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</si>
  <si>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</si>
  <si>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</si>
  <si>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</si>
  <si>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</si>
  <si>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</si>
  <si>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</si>
  <si>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</si>
  <si>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</si>
  <si>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</si>
  <si>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</si>
  <si>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</si>
  <si>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</si>
  <si>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</si>
  <si>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</si>
  <si>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</si>
  <si>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</si>
  <si>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</si>
  <si>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</si>
  <si>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</si>
  <si>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</si>
  <si>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</si>
  <si>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</si>
  <si>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</si>
  <si>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</si>
  <si>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</si>
  <si>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</si>
  <si>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</si>
  <si>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</si>
  <si>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</si>
  <si>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</si>
  <si>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</si>
  <si>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</si>
  <si>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</si>
  <si>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</si>
  <si>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</si>
  <si>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</si>
  <si>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</si>
  <si>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</si>
  <si>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</si>
  <si>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</si>
  <si>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</si>
  <si>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</si>
  <si>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</si>
  <si>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</si>
  <si>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</si>
  <si>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</si>
  <si>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</si>
  <si>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</si>
  <si>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</si>
  <si>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</si>
  <si>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</si>
  <si>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</si>
  <si>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</si>
  <si>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</si>
  <si>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</si>
  <si>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</si>
  <si>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</si>
  <si>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</si>
  <si>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</si>
  <si>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</si>
  <si>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</si>
  <si>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</si>
  <si>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</si>
  <si>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</si>
  <si>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</si>
  <si>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</si>
  <si>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</si>
  <si>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</si>
  <si>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</si>
  <si>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</si>
  <si>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</si>
  <si>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</si>
  <si>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</si>
  <si>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</si>
  <si>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</si>
  <si>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</si>
  <si>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</si>
  <si>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</si>
  <si>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</si>
  <si>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</si>
  <si>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</si>
  <si>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</si>
  <si>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</si>
  <si>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</si>
  <si>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</si>
  <si>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</si>
  <si>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</si>
  <si>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</si>
  <si>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</si>
  <si>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</si>
  <si>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</si>
  <si>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</si>
  <si>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</si>
  <si>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</si>
  <si>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</si>
  <si>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</si>
  <si>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</si>
  <si>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</si>
  <si>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</si>
  <si>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</si>
  <si>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</si>
  <si>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</si>
  <si>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</si>
  <si>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</si>
  <si>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</si>
  <si>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</si>
  <si>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</si>
  <si>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</si>
  <si>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</si>
  <si>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</si>
  <si>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</si>
  <si>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</si>
  <si>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</si>
  <si>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</si>
  <si>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</si>
  <si>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</si>
  <si>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</si>
  <si>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</si>
  <si>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</si>
  <si>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</si>
  <si>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</si>
  <si>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</si>
  <si>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</si>
  <si>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</si>
  <si>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</si>
  <si>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</si>
  <si>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</si>
  <si>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</si>
  <si>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</si>
  <si>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</si>
  <si>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</si>
  <si>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</si>
  <si>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</si>
  <si>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</si>
  <si>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</si>
  <si>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</si>
  <si>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</si>
  <si>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</si>
  <si>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</si>
  <si>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</si>
  <si>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</si>
  <si>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</si>
  <si>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</si>
  <si>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</si>
  <si>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</si>
  <si>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</si>
  <si>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</si>
  <si>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</si>
  <si>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</si>
  <si>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</si>
  <si>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</si>
  <si>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</si>
  <si>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</si>
  <si>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</si>
  <si>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</si>
  <si>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</si>
  <si>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</si>
  <si>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</si>
  <si>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</si>
  <si>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</si>
  <si>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</si>
  <si>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</si>
  <si>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</si>
  <si>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</si>
  <si>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</si>
  <si>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</si>
  <si>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</si>
  <si>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</si>
  <si>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</si>
  <si>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</si>
  <si>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</si>
  <si>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</si>
  <si>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</si>
  <si>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</si>
  <si>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</si>
  <si>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</si>
  <si>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</si>
  <si>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</si>
  <si>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</si>
  <si>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</si>
  <si>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</si>
  <si>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</si>
  <si>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</si>
  <si>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</si>
  <si>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</si>
  <si>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</si>
  <si>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</si>
  <si>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</si>
  <si>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</si>
  <si>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</si>
  <si>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</si>
  <si>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</si>
  <si>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</si>
  <si>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</si>
  <si>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</si>
  <si>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</si>
  <si>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</si>
  <si>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</si>
  <si>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</si>
  <si>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</si>
  <si>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</si>
  <si>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</si>
  <si>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</si>
  <si>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</si>
  <si>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</si>
  <si>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</si>
  <si>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</si>
  <si>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</si>
  <si>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</si>
  <si>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</si>
  <si>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</si>
  <si>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</si>
  <si>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</si>
  <si>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</si>
  <si>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</si>
  <si>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</si>
  <si>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</si>
  <si>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</si>
  <si>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</si>
  <si>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</si>
  <si>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</si>
  <si>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</si>
  <si>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</si>
  <si>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</si>
  <si>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</si>
  <si>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</si>
  <si>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</si>
  <si>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</si>
  <si>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</si>
  <si>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</si>
  <si>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</si>
  <si>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</si>
  <si>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</si>
  <si>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</si>
  <si>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</si>
  <si>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</si>
  <si>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</si>
  <si>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</si>
  <si>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</si>
  <si>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</si>
  <si>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</si>
  <si>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</si>
  <si>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</si>
  <si>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</si>
  <si>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</si>
  <si>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</si>
  <si>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</si>
  <si>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</si>
  <si>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</si>
  <si>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</si>
  <si>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</si>
  <si>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</si>
  <si>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</si>
  <si>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</si>
  <si>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</si>
  <si>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</si>
  <si>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</si>
  <si>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</si>
  <si>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</si>
  <si>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</si>
  <si>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</si>
  <si>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</si>
  <si>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</si>
  <si>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</si>
  <si>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</si>
  <si>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</si>
  <si>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</si>
  <si>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</si>
  <si>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</si>
  <si>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</si>
  <si>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</si>
  <si>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</si>
  <si>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</si>
  <si>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</si>
  <si>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</si>
  <si>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</si>
  <si>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</si>
  <si>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</si>
  <si>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</si>
  <si>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</si>
  <si>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</si>
  <si>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</si>
  <si>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</si>
  <si>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</si>
  <si>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</si>
  <si>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</si>
  <si>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</si>
  <si>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</si>
  <si>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</si>
  <si>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</si>
  <si>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</si>
  <si>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</si>
  <si>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</si>
  <si>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</si>
  <si>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</si>
  <si>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</si>
  <si>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</si>
  <si>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</si>
  <si>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</si>
  <si>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</si>
  <si>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</si>
  <si>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</si>
  <si>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</si>
  <si>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</si>
  <si>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</si>
  <si>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</si>
  <si>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</si>
  <si>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</si>
  <si>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</si>
  <si>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</si>
  <si>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</si>
  <si>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</si>
  <si>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</si>
  <si>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</si>
  <si>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</si>
  <si>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</si>
  <si>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</si>
  <si>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</si>
  <si>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</si>
  <si>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</si>
  <si>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</si>
  <si>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</si>
  <si>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</si>
  <si>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</si>
  <si>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</si>
  <si>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</si>
  <si>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</si>
  <si>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</si>
  <si>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</si>
  <si>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</si>
  <si>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</si>
  <si>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</si>
  <si>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</si>
  <si>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</si>
  <si>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</si>
  <si>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</si>
  <si>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</si>
  <si>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</si>
  <si>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</si>
  <si>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</si>
  <si>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</si>
  <si>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</si>
  <si>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</si>
  <si>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</si>
  <si>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</si>
  <si>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</si>
  <si>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</si>
  <si>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</si>
  <si>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</si>
  <si>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</si>
  <si>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</si>
  <si>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</si>
  <si>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</si>
  <si>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</si>
  <si>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</si>
  <si>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</si>
  <si>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</si>
  <si>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</si>
  <si>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</si>
  <si>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</si>
  <si>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</si>
  <si>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</si>
  <si>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</si>
  <si>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</si>
  <si>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</si>
  <si>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</si>
  <si>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</si>
  <si>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</si>
  <si>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</si>
  <si>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</si>
  <si>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</si>
  <si>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</si>
  <si>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</si>
  <si>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</si>
  <si>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</si>
  <si>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</si>
  <si>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</si>
  <si>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</si>
  <si>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</si>
  <si>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</si>
  <si>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</si>
  <si>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</si>
  <si>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</si>
  <si>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</si>
  <si>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</si>
  <si>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</si>
  <si>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</si>
  <si>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</si>
  <si>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</si>
  <si>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</si>
  <si>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</si>
  <si>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</si>
  <si>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</si>
  <si>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</si>
  <si>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</si>
  <si>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</si>
  <si>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</si>
  <si>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</si>
  <si>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</si>
  <si>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</si>
  <si>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</si>
  <si>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</si>
  <si>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</si>
  <si>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</si>
  <si>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</si>
  <si>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</si>
  <si>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</si>
  <si>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</si>
  <si>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</si>
  <si>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</si>
  <si>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</si>
  <si>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</si>
  <si>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</si>
  <si>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</si>
  <si>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</si>
  <si>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</si>
  <si>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</si>
  <si>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</si>
  <si>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</si>
  <si>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</si>
  <si>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</si>
  <si>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</si>
  <si>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</si>
  <si>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</si>
  <si>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</si>
  <si>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</si>
  <si>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</si>
  <si>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</si>
  <si>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</si>
  <si>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</si>
  <si>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</si>
  <si>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</si>
  <si>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</si>
  <si>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</si>
  <si>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</si>
  <si>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</si>
  <si>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</si>
  <si>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</si>
  <si>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</si>
  <si>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</si>
  <si>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</si>
  <si>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</si>
  <si>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</si>
  <si>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</si>
  <si>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</si>
  <si>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</si>
  <si>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</si>
  <si>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</si>
  <si>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</si>
  <si>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</si>
  <si>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</si>
  <si>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</si>
  <si>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</si>
  <si>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</si>
  <si>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</si>
  <si>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</si>
  <si>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</si>
  <si>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</si>
  <si>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</si>
  <si>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</si>
  <si>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</si>
  <si>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</si>
  <si>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</si>
  <si>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</si>
  <si>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</si>
  <si>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</si>
  <si>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</si>
  <si>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</si>
  <si>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</si>
  <si>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</si>
  <si>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</si>
  <si>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</si>
  <si>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</si>
  <si>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</si>
  <si>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</si>
  <si>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</si>
  <si>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</si>
  <si>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</si>
  <si>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</si>
  <si>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</si>
  <si>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</si>
  <si>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</si>
  <si>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</si>
  <si>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</si>
  <si>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</si>
  <si>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</si>
  <si>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</si>
  <si>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</si>
  <si>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</si>
  <si>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</si>
  <si>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</si>
  <si>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</si>
  <si>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</si>
  <si>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</si>
  <si>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</si>
  <si>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</si>
  <si>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</si>
  <si>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</si>
  <si>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</si>
  <si>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</si>
  <si>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</si>
  <si>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</si>
  <si>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</si>
  <si>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</si>
  <si>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</si>
  <si>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</si>
  <si>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</si>
  <si>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</si>
  <si>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</si>
  <si>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</si>
  <si>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</si>
  <si>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</si>
  <si>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</si>
  <si>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</si>
  <si>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</si>
  <si>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</si>
  <si>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</si>
  <si>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</si>
  <si>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</si>
  <si>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</si>
  <si>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</si>
  <si>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</si>
  <si>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</si>
  <si>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</si>
  <si>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</si>
  <si>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</si>
  <si>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</si>
  <si>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</si>
  <si>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</si>
  <si>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</si>
  <si>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</si>
  <si>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</si>
  <si>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</si>
  <si>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</si>
  <si>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</si>
  <si>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</si>
  <si>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</si>
  <si>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</si>
  <si>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</si>
  <si>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</si>
  <si>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</si>
  <si>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</si>
  <si>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</si>
  <si>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</si>
  <si>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</si>
  <si>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</si>
  <si>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</si>
  <si>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</si>
  <si>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</si>
  <si>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</si>
  <si>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</si>
  <si>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</si>
  <si>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</si>
  <si>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</si>
  <si>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</si>
  <si>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</si>
  <si>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</si>
  <si>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</si>
  <si>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</si>
  <si>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</si>
  <si>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</si>
  <si>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</si>
  <si>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</si>
  <si>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</si>
  <si>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</si>
  <si>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</si>
  <si>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</si>
  <si>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</si>
  <si>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</si>
  <si>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</si>
  <si>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</si>
  <si>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</si>
  <si>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</si>
  <si>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</si>
  <si>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</si>
  <si>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</si>
  <si>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</si>
  <si>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</si>
  <si>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</si>
  <si>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</si>
  <si>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</si>
  <si>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</si>
  <si>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</si>
  <si>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</si>
  <si>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</si>
  <si>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</si>
  <si>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</si>
  <si>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</si>
  <si>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</si>
  <si>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</si>
  <si>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</si>
  <si>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</si>
  <si>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</si>
  <si>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</si>
  <si>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</si>
  <si>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</si>
  <si>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</si>
  <si>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</si>
  <si>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</si>
  <si>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</si>
  <si>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</si>
  <si>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</si>
  <si>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</si>
  <si>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</si>
  <si>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</si>
  <si>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</si>
  <si>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</si>
  <si>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</si>
  <si>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</si>
  <si>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</si>
  <si>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</si>
  <si>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</si>
  <si>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</si>
  <si>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</si>
  <si>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</si>
  <si>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</si>
  <si>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</si>
  <si>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</si>
  <si>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</si>
  <si>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</si>
  <si>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</si>
  <si>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</si>
  <si>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</si>
  <si>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</si>
  <si>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</si>
  <si>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</si>
  <si>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</si>
  <si>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</si>
  <si>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</si>
  <si>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</si>
  <si>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</si>
  <si>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</si>
  <si>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</si>
  <si>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</si>
  <si>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</si>
  <si>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</si>
  <si>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</si>
  <si>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</si>
  <si>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</si>
  <si>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</si>
  <si>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</si>
  <si>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</si>
  <si>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</si>
  <si>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</si>
  <si>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</si>
  <si>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</si>
  <si>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</si>
  <si>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</si>
  <si>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</si>
  <si>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</si>
  <si>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</si>
  <si>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</si>
  <si>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</si>
  <si>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</si>
  <si>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</si>
  <si>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</si>
  <si>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</si>
  <si>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</si>
  <si>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</si>
  <si>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</si>
  <si>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</si>
  <si>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</si>
  <si>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</si>
  <si>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</si>
  <si>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</si>
  <si>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</si>
  <si>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</si>
  <si>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</si>
  <si>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</si>
  <si>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</si>
  <si>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</si>
  <si>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</si>
  <si>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</si>
  <si>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</si>
  <si>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</si>
  <si>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</si>
  <si>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</si>
  <si>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</si>
  <si>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</si>
  <si>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</si>
  <si>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</si>
  <si>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</si>
  <si>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</si>
  <si>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</si>
  <si>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</si>
  <si>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</si>
  <si>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</si>
  <si>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</si>
  <si>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</si>
  <si>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</si>
  <si>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</si>
  <si>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</si>
  <si>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</si>
  <si>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</si>
  <si>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</si>
  <si>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</si>
  <si>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</si>
  <si>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</si>
  <si>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</si>
  <si>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</si>
  <si>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</si>
  <si>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</si>
  <si>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</si>
  <si>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</si>
  <si>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</si>
  <si>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</si>
  <si>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</si>
  <si>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</si>
  <si>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</si>
  <si>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</si>
  <si>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</si>
  <si>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</si>
  <si>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</si>
  <si>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</si>
  <si>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</si>
  <si>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</si>
  <si>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</si>
  <si>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</si>
  <si>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</si>
  <si>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</si>
  <si>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</si>
  <si>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</si>
  <si>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</si>
  <si>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</si>
  <si>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</si>
  <si>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</si>
  <si>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</si>
  <si>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</si>
  <si>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</si>
  <si>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</si>
  <si>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</si>
  <si>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</si>
  <si>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</si>
  <si>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</si>
  <si>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</si>
  <si>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</si>
  <si>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</si>
  <si>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</si>
  <si>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</si>
  <si>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</si>
  <si>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</si>
  <si>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</si>
  <si>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</si>
  <si>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</si>
  <si>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</si>
  <si>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</si>
  <si>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</si>
  <si>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</si>
  <si>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</si>
  <si>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</si>
  <si>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</si>
  <si>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</si>
  <si>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</si>
  <si>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</si>
  <si>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</si>
  <si>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</si>
  <si>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</si>
  <si>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</si>
  <si>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</si>
  <si>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</si>
  <si>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</si>
  <si>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</si>
  <si>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</si>
  <si>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</si>
  <si>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</si>
  <si>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</si>
  <si>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</si>
  <si>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</si>
  <si>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</si>
  <si>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</si>
  <si>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</si>
  <si>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</si>
  <si>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</si>
  <si>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</si>
  <si>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</si>
  <si>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</si>
  <si>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</si>
  <si>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</si>
  <si>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</si>
  <si>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</si>
  <si>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</si>
  <si>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</si>
  <si>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</si>
  <si>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</si>
  <si>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</si>
  <si>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</si>
  <si>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</si>
  <si>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</si>
  <si>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</si>
  <si>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</si>
  <si>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</si>
  <si>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</si>
  <si>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</si>
  <si>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</si>
  <si>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</si>
  <si>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</si>
  <si>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</si>
  <si>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</si>
  <si>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</si>
  <si>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</si>
  <si>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</si>
  <si>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</si>
  <si>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</si>
  <si>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</si>
  <si>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</si>
  <si>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</si>
  <si>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</si>
  <si>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</si>
  <si>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</si>
  <si>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</si>
  <si>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</si>
  <si>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</si>
  <si>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</si>
  <si>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</si>
  <si>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</si>
  <si>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</si>
  <si>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</si>
  <si>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</si>
  <si>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</si>
  <si>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</si>
  <si>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</si>
  <si>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</si>
  <si>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</si>
  <si>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</si>
  <si>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</si>
  <si>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</si>
  <si>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</si>
  <si>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</si>
  <si>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</si>
  <si>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</si>
  <si>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</si>
  <si>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</si>
  <si>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</si>
  <si>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</si>
  <si>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</si>
  <si>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</si>
  <si>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</si>
  <si>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</si>
  <si>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</si>
  <si>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</si>
  <si>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</si>
  <si>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</si>
  <si>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</si>
  <si>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</si>
  <si>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</si>
  <si>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</si>
  <si>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</si>
  <si>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</si>
  <si>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</si>
  <si>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</si>
  <si>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</si>
  <si>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</si>
  <si>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</si>
  <si>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</si>
  <si>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</si>
  <si>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</si>
  <si>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</si>
  <si>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</si>
  <si>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</si>
  <si>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</si>
  <si>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</si>
  <si>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</si>
  <si>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</si>
  <si>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</si>
  <si>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</si>
  <si>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</si>
  <si>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</si>
  <si>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</si>
  <si>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</si>
  <si>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</si>
  <si>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</si>
  <si>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</si>
  <si>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</si>
  <si>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</si>
  <si>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</si>
  <si>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</si>
  <si>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</si>
  <si>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</si>
  <si>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</si>
  <si>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</si>
  <si>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</si>
  <si>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</si>
  <si>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</si>
  <si>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</si>
  <si>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</si>
  <si>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</si>
  <si>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</si>
  <si>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</si>
  <si>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</si>
  <si>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</si>
  <si>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</si>
  <si>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</si>
  <si>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</si>
  <si>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</si>
  <si>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</si>
  <si>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</si>
  <si>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</si>
  <si>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</si>
  <si>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</si>
  <si>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</si>
  <si>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</si>
  <si>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</si>
  <si>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</si>
  <si>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</si>
  <si>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</si>
  <si>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</si>
  <si>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</si>
  <si>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</si>
  <si>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</si>
  <si>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</si>
  <si>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</si>
  <si>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</si>
  <si>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</si>
  <si>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</si>
  <si>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</si>
  <si>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</si>
  <si>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</si>
  <si>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</si>
  <si>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</si>
  <si>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</si>
  <si>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</si>
  <si>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</si>
  <si>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</si>
  <si>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</si>
  <si>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</si>
  <si>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</si>
  <si>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</si>
  <si>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</si>
  <si>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</si>
  <si>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</si>
  <si>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</si>
  <si>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</si>
  <si>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</si>
  <si>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</si>
  <si>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</si>
  <si>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</si>
  <si>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</si>
  <si>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</si>
  <si>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</si>
  <si>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</si>
  <si>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</si>
  <si>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</si>
  <si>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</si>
  <si>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</si>
  <si>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</si>
  <si>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</si>
  <si>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</si>
  <si>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</si>
  <si>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</si>
  <si>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</si>
  <si>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</si>
  <si>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</si>
  <si>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</si>
  <si>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</si>
  <si>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</si>
  <si>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</si>
  <si>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</si>
  <si>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</si>
  <si>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</si>
  <si>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</si>
  <si>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</si>
  <si>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</si>
  <si>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</si>
  <si>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</si>
  <si>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</si>
  <si>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</si>
  <si>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</si>
  <si>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</si>
  <si>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</si>
  <si>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</si>
  <si>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</si>
  <si>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</si>
  <si>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</si>
  <si>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</si>
  <si>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</si>
  <si>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</si>
  <si>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</si>
  <si>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</si>
  <si>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</si>
  <si>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</si>
  <si>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</si>
  <si>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</si>
  <si>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</si>
  <si>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</si>
  <si>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</si>
  <si>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</si>
  <si>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</si>
  <si>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</si>
  <si>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</si>
  <si>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</si>
  <si>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</si>
  <si>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</si>
  <si>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</si>
  <si>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</si>
  <si>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</si>
  <si>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</si>
  <si>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</si>
  <si>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</si>
  <si>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</si>
  <si>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</si>
  <si>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</si>
  <si>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</si>
  <si>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</si>
  <si>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</si>
  <si>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</si>
  <si>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</si>
  <si>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</si>
  <si>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</si>
  <si>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</si>
  <si>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</si>
  <si>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</si>
  <si>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</si>
  <si>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</si>
  <si>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</si>
  <si>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</si>
  <si>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</si>
  <si>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</si>
  <si>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</si>
  <si>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</si>
  <si>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</si>
  <si>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</si>
  <si>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</si>
  <si>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</si>
  <si>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</si>
  <si>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</si>
  <si>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</si>
  <si>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</si>
  <si>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</si>
  <si>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</si>
  <si>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</si>
  <si>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</si>
  <si>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</si>
  <si>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</si>
  <si>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</si>
  <si>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</si>
  <si>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</si>
  <si>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</si>
  <si>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</si>
  <si>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</si>
  <si>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</si>
  <si>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</si>
  <si>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</si>
  <si>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</si>
  <si>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</si>
  <si>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</si>
  <si>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</si>
  <si>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</si>
  <si>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</si>
  <si>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</si>
  <si>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</si>
  <si>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</si>
  <si>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</si>
  <si>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</si>
  <si>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</si>
  <si>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</si>
  <si>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</si>
  <si>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</si>
  <si>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</si>
  <si>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</si>
  <si>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</si>
  <si>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</si>
  <si>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</si>
  <si>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</si>
  <si>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</si>
  <si>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</si>
  <si>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</si>
  <si>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</si>
  <si>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</si>
  <si>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</si>
  <si>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</si>
  <si>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</si>
  <si>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</si>
  <si>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</si>
  <si>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</si>
  <si>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</si>
  <si>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</si>
  <si>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</si>
  <si>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</si>
  <si>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</si>
  <si>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</si>
  <si>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</si>
  <si>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</si>
  <si>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</si>
  <si>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</si>
  <si>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</si>
  <si>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</si>
  <si>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</si>
  <si>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</si>
  <si>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</si>
  <si>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</si>
  <si>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</si>
  <si>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</si>
  <si>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</si>
  <si>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</si>
  <si>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</si>
  <si>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</si>
  <si>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</si>
  <si>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</si>
  <si>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</si>
  <si>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</si>
  <si>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</si>
  <si>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</si>
  <si>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</si>
  <si>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</si>
  <si>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</si>
  <si>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</si>
  <si>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</si>
  <si>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</si>
  <si>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</si>
  <si>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</si>
  <si>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</si>
  <si>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</si>
  <si>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</si>
  <si>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</si>
  <si>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</si>
  <si>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</si>
  <si>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</si>
  <si>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</si>
  <si>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</si>
  <si>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</si>
  <si>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</si>
  <si>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</si>
  <si>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</si>
  <si>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</si>
  <si>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</si>
  <si>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</si>
  <si>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</si>
  <si>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</si>
  <si>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</si>
  <si>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</si>
  <si>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</si>
  <si>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</si>
  <si>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</si>
  <si>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</si>
  <si>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</si>
  <si>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</si>
  <si>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</si>
  <si>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</si>
  <si>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</si>
  <si>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</si>
  <si>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</si>
  <si>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</si>
  <si>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</si>
  <si>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</si>
  <si>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</si>
  <si>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</si>
  <si>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</si>
  <si>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</si>
  <si>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</si>
  <si>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</si>
  <si>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</si>
  <si>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</si>
  <si>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</si>
  <si>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</si>
  <si>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</si>
  <si>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</si>
  <si>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</si>
  <si>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</si>
  <si>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</si>
  <si>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</si>
  <si>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</si>
  <si>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</si>
  <si>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</si>
  <si>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</si>
  <si>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</si>
  <si>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</si>
  <si>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</si>
  <si>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</si>
  <si>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</si>
  <si>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</si>
  <si>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</si>
  <si>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</si>
  <si>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</si>
  <si>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</si>
  <si>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</si>
  <si>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</si>
  <si>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</si>
  <si>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</si>
  <si>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</si>
  <si>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</si>
  <si>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</si>
  <si>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</si>
  <si>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</si>
  <si>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</si>
  <si>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</si>
  <si>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</si>
  <si>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</si>
  <si>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</si>
  <si>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</si>
  <si>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</si>
  <si>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</si>
  <si>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</si>
  <si>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</si>
  <si>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</si>
  <si>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</si>
  <si>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</si>
  <si>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</si>
  <si>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</si>
  <si>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</si>
  <si>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</si>
  <si>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</si>
  <si>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</si>
  <si>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</si>
  <si>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</si>
  <si>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</si>
  <si>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</si>
  <si>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</si>
  <si>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</si>
  <si>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</si>
  <si>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</si>
  <si>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</si>
  <si>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</si>
  <si>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</si>
  <si>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</si>
  <si>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</si>
  <si>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</si>
  <si>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</si>
  <si>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</si>
  <si>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</si>
  <si>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</si>
  <si>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</si>
  <si>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</si>
  <si>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</si>
  <si>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</si>
  <si>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</si>
  <si>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</si>
  <si>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</si>
  <si>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</si>
  <si>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</si>
  <si>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</si>
  <si>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</si>
  <si>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</si>
  <si>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</si>
  <si>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</si>
  <si>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</si>
  <si>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</si>
  <si>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</si>
  <si>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</si>
  <si>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</si>
  <si>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</si>
  <si>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</si>
  <si>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</si>
  <si>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</si>
  <si>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</si>
  <si>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</si>
  <si>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</si>
  <si>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</si>
  <si>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</si>
  <si>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</si>
  <si>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</si>
  <si>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</si>
  <si>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</si>
  <si>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</si>
  <si>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</si>
  <si>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</si>
  <si>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</si>
  <si>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</si>
  <si>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</si>
  <si>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</si>
  <si>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</si>
  <si>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</si>
  <si>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</si>
  <si>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</si>
  <si>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</si>
  <si>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</si>
  <si>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</si>
  <si>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</si>
  <si>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</si>
  <si>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</si>
  <si>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</si>
  <si>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</si>
  <si>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</si>
  <si>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</si>
  <si>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</si>
  <si>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</si>
  <si>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</si>
  <si>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</si>
  <si>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</si>
  <si>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</si>
  <si>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</si>
  <si>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</si>
  <si>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</si>
  <si>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</si>
  <si>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</si>
  <si>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</si>
  <si>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</si>
  <si>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</si>
  <si>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</si>
  <si>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</si>
  <si>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</si>
  <si>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</si>
  <si>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</si>
  <si>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</si>
  <si>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</si>
  <si>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</si>
  <si>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</si>
  <si>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</si>
  <si>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</si>
  <si>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</si>
  <si>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</si>
  <si>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</si>
  <si>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</si>
  <si>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</si>
  <si>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</si>
  <si>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</si>
  <si>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</si>
  <si>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</si>
  <si>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</si>
  <si>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</si>
  <si>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</si>
  <si>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</si>
  <si>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</si>
  <si>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</si>
  <si>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</si>
  <si>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</si>
  <si>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</si>
  <si>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</si>
  <si>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</si>
  <si>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</si>
  <si>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</si>
  <si>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</si>
  <si>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</si>
  <si>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</si>
  <si>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</si>
  <si>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</si>
  <si>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</si>
  <si>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</si>
  <si>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</si>
  <si>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</si>
  <si>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</si>
  <si>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</si>
  <si>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</si>
  <si>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</si>
  <si>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</si>
  <si>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</si>
  <si>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</si>
  <si>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</si>
  <si>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</si>
  <si>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</si>
  <si>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</si>
  <si>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</si>
  <si>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</si>
  <si>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</si>
  <si>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</si>
  <si>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</si>
  <si>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</si>
  <si>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</si>
  <si>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</si>
  <si>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</si>
  <si>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</si>
  <si>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</si>
  <si>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</si>
  <si>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</si>
  <si>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</si>
  <si>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</si>
  <si>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</si>
  <si>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</si>
  <si>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</si>
  <si>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</si>
  <si>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</si>
  <si>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</si>
  <si>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</si>
  <si>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</si>
  <si>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</si>
  <si>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</si>
  <si>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</si>
  <si>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</si>
  <si>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</si>
  <si>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</si>
  <si>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</si>
  <si>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</si>
  <si>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</si>
  <si>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</si>
  <si>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</si>
  <si>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</si>
  <si>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</si>
  <si>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</si>
  <si>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</si>
  <si>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</si>
  <si>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</si>
  <si>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</si>
  <si>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</si>
  <si>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</si>
  <si>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</si>
  <si>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</si>
  <si>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</si>
  <si>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</si>
  <si>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</si>
  <si>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</si>
  <si>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</si>
  <si>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</si>
  <si>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</si>
  <si>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</si>
  <si>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</si>
  <si>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</si>
  <si>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</si>
  <si>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</si>
  <si>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</si>
  <si>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</si>
  <si>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</si>
  <si>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</si>
  <si>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</si>
  <si>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</si>
  <si>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</si>
  <si>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</si>
  <si>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</si>
  <si>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</si>
  <si>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</si>
  <si>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</si>
  <si>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</si>
  <si>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</si>
  <si>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</si>
  <si>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</si>
  <si>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</si>
  <si>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</si>
  <si>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</si>
  <si>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</si>
  <si>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</si>
  <si>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</si>
  <si>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</si>
  <si>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</si>
  <si>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</si>
  <si>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</si>
  <si>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</si>
  <si>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</si>
  <si>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</si>
  <si>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</si>
  <si>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</si>
  <si>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</si>
  <si>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</si>
  <si>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</si>
  <si>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</si>
  <si>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</si>
  <si>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</si>
  <si>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</si>
  <si>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</si>
  <si>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</si>
  <si>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</si>
  <si>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</si>
  <si>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</si>
  <si>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</si>
  <si>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</si>
  <si>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</si>
  <si>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</si>
  <si>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</si>
  <si>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</si>
  <si>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</si>
  <si>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</si>
  <si>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</si>
  <si>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</si>
  <si>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</si>
  <si>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</si>
  <si>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</si>
  <si>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</si>
  <si>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</si>
  <si>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</si>
  <si>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</si>
  <si>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</si>
  <si>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</si>
  <si>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</si>
  <si>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</si>
  <si>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</si>
  <si>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</si>
  <si>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</si>
  <si>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</si>
  <si>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</si>
  <si>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</si>
  <si>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</si>
  <si>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</si>
  <si>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</si>
  <si>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</si>
  <si>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</si>
  <si>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</si>
  <si>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</si>
  <si>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</si>
  <si>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</si>
  <si>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</si>
  <si>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</si>
  <si>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</si>
  <si>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</si>
  <si>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</si>
  <si>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</si>
  <si>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</si>
  <si>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</si>
  <si>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</si>
  <si>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</si>
  <si>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</si>
  <si>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</si>
  <si>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</si>
  <si>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</si>
  <si>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</si>
  <si>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</si>
  <si>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</si>
  <si>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</si>
  <si>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</si>
  <si>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</si>
  <si>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</si>
  <si>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</si>
  <si>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</si>
  <si>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</si>
  <si>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</si>
  <si>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</si>
  <si>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</si>
  <si>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</si>
  <si>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</si>
  <si>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</si>
  <si>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</si>
  <si>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</si>
  <si>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</si>
  <si>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</si>
  <si>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</si>
  <si>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</si>
  <si>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</si>
  <si>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</si>
  <si>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</si>
  <si>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</si>
  <si>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</si>
  <si>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</si>
  <si>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</si>
  <si>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</si>
  <si>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</si>
  <si>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</si>
  <si>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</si>
  <si>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</si>
  <si>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</si>
  <si>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</si>
  <si>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</si>
  <si>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</si>
  <si>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</si>
  <si>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</si>
  <si>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</si>
  <si>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</si>
  <si>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</si>
  <si>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</si>
  <si>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</si>
  <si>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</si>
  <si>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</si>
  <si>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</si>
  <si>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</si>
  <si>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</si>
  <si>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</si>
  <si>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</si>
  <si>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</si>
  <si>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</si>
  <si>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</si>
  <si>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</si>
  <si>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</si>
  <si>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</si>
  <si>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</si>
  <si>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</si>
  <si>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</si>
  <si>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</si>
  <si>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</si>
  <si>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</si>
  <si>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</si>
  <si>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</si>
  <si>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</si>
  <si>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</si>
  <si>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</si>
  <si>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</si>
  <si>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</si>
  <si>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</si>
  <si>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</si>
  <si>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</si>
  <si>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</si>
  <si>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</si>
  <si>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</si>
  <si>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</si>
  <si>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</si>
  <si>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</si>
  <si>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</si>
  <si>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</si>
  <si>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</si>
  <si>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</si>
  <si>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</si>
  <si>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</si>
  <si>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</si>
  <si>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</si>
  <si>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</si>
  <si>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</si>
  <si>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</si>
  <si>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</si>
  <si>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</si>
  <si>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</si>
  <si>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</si>
  <si>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</si>
  <si>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</si>
  <si>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</si>
  <si>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</si>
  <si>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</si>
  <si>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</si>
  <si>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</si>
  <si>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</si>
  <si>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</si>
  <si>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</si>
  <si>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</si>
  <si>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</si>
  <si>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</si>
  <si>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</si>
  <si>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</si>
  <si>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</si>
  <si>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</si>
  <si>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</si>
  <si>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</si>
  <si>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</si>
  <si>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</si>
  <si>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</si>
  <si>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</si>
  <si>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</si>
  <si>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</si>
  <si>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</si>
  <si>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</si>
  <si>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</si>
  <si>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</si>
  <si>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</si>
  <si>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</si>
  <si>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</si>
  <si>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</si>
  <si>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</si>
  <si>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</si>
  <si>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</si>
  <si>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</si>
  <si>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</si>
  <si>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</si>
  <si>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</si>
  <si>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</si>
  <si>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</si>
  <si>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</si>
  <si>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</si>
  <si>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</si>
  <si>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</si>
  <si>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</si>
  <si>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</si>
  <si>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</si>
  <si>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</si>
  <si>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</si>
  <si>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</si>
  <si>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</si>
  <si>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</si>
  <si>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</si>
  <si>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</si>
  <si>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</si>
  <si>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</si>
  <si>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</si>
  <si>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</si>
  <si>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</si>
  <si>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</si>
  <si>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</si>
  <si>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</si>
  <si>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</si>
  <si>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</si>
  <si>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</si>
  <si>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</si>
  <si>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</si>
  <si>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</si>
  <si>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</si>
  <si>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</si>
  <si>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</si>
  <si>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</si>
  <si>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</si>
  <si>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</si>
  <si>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</si>
  <si>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</si>
  <si>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</si>
  <si>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</si>
  <si>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</si>
  <si>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</si>
  <si>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</si>
  <si>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</si>
  <si>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</si>
  <si>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</si>
  <si>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</si>
  <si>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</si>
  <si>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</si>
  <si>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</si>
  <si>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</si>
  <si>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</si>
  <si>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</si>
  <si>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</si>
  <si>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</si>
  <si>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</si>
  <si>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</si>
  <si>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</si>
  <si>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</si>
  <si>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</si>
  <si>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</si>
  <si>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</si>
  <si>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</si>
  <si>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</si>
  <si>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</si>
  <si>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</si>
  <si>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</si>
  <si>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</si>
  <si>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</si>
  <si>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</si>
  <si>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</si>
  <si>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</si>
  <si>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</si>
  <si>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</si>
  <si>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</si>
  <si>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</si>
  <si>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</si>
  <si>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</si>
  <si>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</si>
  <si>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</si>
  <si>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</si>
  <si>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</si>
  <si>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</si>
  <si>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</si>
  <si>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</si>
  <si>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</si>
  <si>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</si>
  <si>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</si>
  <si>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</si>
  <si>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</si>
  <si>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</si>
  <si>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</si>
  <si>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</si>
  <si>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</si>
  <si>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</si>
  <si>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</si>
  <si>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</si>
  <si>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</si>
  <si>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</si>
  <si>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</si>
  <si>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</si>
  <si>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</si>
  <si>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</si>
  <si>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</si>
  <si>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</si>
  <si>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</si>
  <si>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</si>
  <si>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</si>
  <si>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</si>
  <si>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</si>
  <si>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</si>
  <si>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</si>
  <si>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</si>
  <si>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</si>
  <si>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</si>
  <si>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</si>
  <si>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</si>
  <si>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</si>
  <si>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</si>
  <si>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</si>
  <si>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</si>
  <si>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</si>
  <si>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</si>
  <si>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</si>
  <si>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</si>
  <si>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</si>
  <si>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</si>
  <si>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</si>
  <si>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</si>
  <si>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</si>
  <si>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</si>
  <si>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</si>
  <si>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</si>
  <si>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</si>
  <si>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</si>
  <si>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</si>
  <si>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</si>
  <si>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</si>
  <si>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</si>
  <si>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</si>
  <si>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</si>
  <si>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</si>
  <si>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</si>
  <si>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</si>
  <si>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</si>
  <si>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</si>
  <si>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</si>
  <si>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</si>
  <si>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</si>
  <si>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</si>
  <si>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</si>
  <si>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</si>
  <si>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</si>
  <si>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</si>
  <si>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</si>
  <si>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</si>
  <si>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</si>
  <si>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</si>
  <si>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</si>
  <si>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</si>
  <si>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</si>
  <si>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</si>
  <si>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</si>
  <si>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</si>
  <si>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</si>
  <si>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</si>
  <si>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</si>
  <si>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</si>
  <si>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</si>
  <si>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</si>
  <si>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</si>
  <si>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</si>
  <si>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</si>
  <si>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</si>
  <si>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</si>
  <si>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</si>
  <si>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</si>
  <si>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</si>
  <si>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</si>
  <si>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</si>
  <si>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</si>
  <si>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</si>
  <si>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</si>
  <si>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</si>
  <si>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</si>
  <si>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</si>
  <si>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</si>
  <si>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</si>
  <si>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</si>
  <si>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</si>
  <si>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</si>
  <si>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</si>
  <si>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</si>
  <si>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</si>
  <si>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</si>
  <si>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</si>
  <si>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</si>
  <si>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</si>
  <si>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</si>
  <si>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</si>
  <si>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</si>
  <si>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</si>
  <si>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</si>
  <si>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</si>
  <si>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</si>
  <si>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</si>
  <si>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</si>
  <si>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</si>
  <si>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</si>
  <si>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</si>
  <si>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</si>
  <si>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</si>
  <si>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</si>
  <si>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</si>
  <si>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</si>
  <si>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</si>
  <si>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</si>
  <si>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</si>
  <si>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</si>
  <si>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</si>
  <si>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</si>
  <si>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</si>
  <si>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</si>
  <si>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</si>
  <si>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</si>
  <si>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</si>
  <si>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</si>
  <si>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</si>
  <si>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</si>
  <si>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</si>
  <si>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</si>
  <si>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</si>
  <si>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</si>
  <si>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</si>
  <si>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</si>
  <si>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</si>
  <si>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</si>
  <si>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</si>
  <si>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</si>
  <si>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</si>
  <si>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</si>
  <si>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</si>
  <si>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</si>
  <si>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</si>
  <si>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</si>
  <si>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</si>
  <si>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</si>
  <si>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</si>
  <si>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</si>
  <si>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</si>
  <si>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</si>
  <si>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</si>
  <si>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</si>
  <si>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</si>
  <si>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</si>
  <si>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</si>
  <si>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</si>
  <si>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</si>
  <si>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</si>
  <si>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</si>
  <si>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</si>
  <si>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</si>
  <si>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</si>
  <si>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</si>
  <si>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</si>
  <si>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</si>
  <si>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</si>
  <si>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</si>
  <si>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</si>
  <si>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</si>
  <si>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</si>
  <si>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</si>
  <si>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</si>
  <si>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</si>
  <si>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</si>
  <si>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</si>
  <si>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</si>
  <si>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</si>
  <si>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</si>
  <si>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</si>
  <si>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</si>
  <si>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</si>
  <si>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</si>
  <si>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</si>
  <si>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</si>
  <si>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</si>
  <si>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</si>
  <si>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</si>
  <si>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</si>
  <si>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</si>
  <si>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</si>
  <si>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</si>
  <si>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</si>
  <si>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</si>
  <si>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</si>
  <si>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</si>
  <si>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</si>
  <si>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</si>
  <si>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</si>
  <si>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</si>
  <si>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</si>
  <si>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</si>
  <si>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</si>
  <si>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</si>
  <si>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</si>
  <si>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</si>
  <si>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</si>
  <si>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</si>
  <si>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</si>
  <si>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</si>
  <si>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</si>
  <si>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</si>
  <si>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</si>
  <si>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</si>
  <si>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</si>
  <si>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</si>
  <si>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</si>
  <si>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</si>
  <si>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</si>
  <si>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</si>
  <si>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</si>
  <si>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</si>
  <si>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</si>
  <si>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</si>
  <si>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</si>
  <si>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</si>
  <si>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</si>
  <si>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</si>
  <si>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</si>
  <si>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</si>
  <si>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</si>
  <si>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</si>
  <si>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</si>
  <si>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</si>
  <si>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</si>
  <si>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</si>
  <si>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</si>
  <si>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</si>
  <si>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</si>
  <si>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</si>
  <si>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</si>
  <si>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</si>
  <si>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</si>
  <si>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</si>
  <si>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</si>
  <si>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</si>
  <si>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</si>
  <si>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</si>
  <si>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</si>
  <si>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</si>
  <si>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</si>
  <si>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</si>
  <si>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</si>
  <si>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</si>
  <si>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</si>
  <si>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</si>
  <si>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</si>
  <si>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</si>
  <si>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</si>
  <si>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</si>
  <si>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</si>
  <si>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</si>
  <si>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</si>
  <si>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</si>
  <si>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</si>
  <si>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</si>
  <si>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</si>
  <si>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</si>
  <si>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</si>
  <si>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</si>
  <si>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</si>
  <si>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</si>
  <si>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</si>
  <si>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</si>
  <si>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</si>
  <si>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</si>
  <si>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</si>
  <si>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</si>
  <si>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</si>
  <si>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</si>
  <si>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</si>
  <si>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</si>
  <si>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</si>
  <si>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</si>
  <si>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</si>
  <si>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</si>
  <si>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</si>
  <si>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</si>
  <si>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</si>
  <si>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</si>
  <si>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</si>
  <si>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</si>
  <si>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</si>
  <si>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</si>
  <si>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</si>
  <si>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</si>
  <si>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</si>
  <si>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</si>
  <si>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</si>
  <si>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</si>
  <si>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</si>
  <si>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</si>
  <si>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</si>
  <si>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</si>
  <si>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</si>
  <si>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</si>
  <si>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</si>
  <si>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</si>
  <si>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</si>
  <si>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</si>
  <si>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</si>
  <si>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</si>
  <si>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</si>
  <si>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</si>
  <si>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</si>
  <si>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</si>
  <si>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</si>
  <si>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</si>
  <si>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</si>
  <si>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</si>
  <si>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</si>
  <si>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</si>
  <si>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</si>
  <si>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</si>
  <si>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</si>
  <si>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</si>
  <si>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</si>
  <si>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</si>
  <si>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</si>
  <si>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</si>
  <si>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</si>
  <si>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</si>
  <si>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</si>
  <si>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</si>
  <si>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</si>
  <si>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</si>
  <si>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</si>
  <si>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</si>
  <si>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</si>
  <si>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</si>
  <si>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</si>
  <si>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</si>
  <si>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</si>
  <si>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</si>
  <si>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</si>
  <si>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</si>
  <si>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</si>
  <si>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</si>
  <si>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</si>
  <si>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</si>
  <si>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</si>
  <si>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</si>
  <si>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</si>
  <si>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</si>
  <si>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</si>
  <si>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</si>
  <si>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</si>
  <si>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</si>
  <si>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</si>
  <si>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</si>
  <si>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</si>
  <si>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</si>
  <si>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</si>
  <si>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</si>
  <si>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</si>
  <si>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</si>
  <si>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</si>
  <si>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</si>
  <si>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</si>
  <si>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</si>
  <si>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</si>
  <si>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</si>
  <si>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</si>
  <si>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</si>
  <si>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</si>
  <si>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</si>
  <si>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</si>
  <si>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</si>
  <si>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</si>
  <si>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</si>
  <si>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</si>
  <si>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</si>
  <si>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</si>
  <si>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</si>
  <si>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</si>
  <si>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</si>
  <si>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</si>
  <si>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</si>
  <si>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</si>
  <si>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</si>
  <si>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</si>
  <si>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</si>
  <si>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</si>
  <si>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</si>
  <si>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</si>
  <si>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</si>
  <si>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</si>
  <si>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</si>
  <si>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</si>
  <si>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</si>
  <si>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</si>
  <si>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</si>
  <si>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</si>
  <si>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</si>
  <si>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</si>
  <si>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</si>
  <si>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</si>
  <si>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</si>
  <si>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</si>
  <si>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</si>
  <si>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</si>
  <si>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</si>
  <si>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</si>
  <si>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</si>
  <si>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</si>
  <si>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</si>
  <si>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</si>
  <si>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</si>
  <si>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</si>
  <si>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</si>
  <si>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</si>
  <si>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</si>
  <si>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</si>
  <si>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</si>
  <si>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</si>
  <si>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</si>
  <si>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</si>
  <si>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</si>
  <si>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</si>
  <si>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</si>
  <si>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</si>
  <si>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</si>
  <si>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</si>
  <si>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</si>
  <si>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</si>
  <si>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</si>
  <si>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</si>
  <si>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</si>
  <si>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</si>
  <si>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</si>
  <si>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</si>
  <si>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</si>
  <si>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</si>
  <si>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</si>
  <si>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</si>
  <si>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</si>
  <si>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</si>
  <si>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</si>
  <si>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</si>
  <si>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</si>
  <si>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</si>
  <si>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</si>
  <si>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</si>
  <si>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</si>
  <si>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</si>
  <si>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</si>
  <si>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</si>
  <si>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</si>
  <si>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</si>
  <si>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</si>
  <si>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</si>
  <si>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</si>
  <si>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</si>
  <si>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</si>
  <si>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</si>
  <si>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</si>
  <si>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</si>
  <si>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</si>
  <si>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</si>
  <si>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</si>
  <si>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</si>
  <si>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</si>
  <si>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</si>
  <si>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</si>
  <si>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</si>
  <si>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</si>
  <si>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</si>
  <si>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</si>
  <si>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</si>
  <si>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</si>
  <si>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</si>
  <si>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</si>
  <si>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</si>
  <si>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</si>
  <si>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</si>
  <si>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</si>
  <si>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</si>
  <si>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</si>
  <si>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</si>
  <si>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</si>
  <si>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</si>
  <si>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</si>
  <si>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</si>
  <si>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</si>
  <si>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</si>
  <si>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</si>
  <si>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</si>
  <si>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</si>
  <si>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</si>
  <si>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</si>
  <si>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</si>
  <si>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</si>
  <si>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</si>
  <si>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</si>
  <si>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</si>
  <si>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</si>
  <si>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</si>
  <si>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</si>
  <si>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</si>
  <si>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</si>
  <si>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</si>
  <si>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</si>
  <si>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</si>
  <si>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</si>
  <si>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</si>
  <si>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</si>
  <si>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</si>
  <si>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</si>
  <si>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</si>
  <si>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</si>
  <si>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</si>
  <si>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</si>
  <si>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</si>
  <si>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</si>
  <si>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</si>
  <si>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</si>
  <si>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</si>
  <si>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</si>
  <si>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</si>
  <si>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</si>
  <si>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</si>
  <si>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</si>
  <si>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</si>
  <si>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</si>
  <si>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</si>
  <si>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</si>
  <si>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</si>
  <si>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</si>
  <si>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</si>
  <si>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</si>
  <si>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</si>
  <si>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</si>
  <si>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</si>
  <si>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</si>
  <si>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</si>
  <si>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</si>
  <si>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</si>
  <si>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</si>
  <si>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</si>
  <si>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</si>
  <si>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</si>
  <si>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</si>
  <si>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</si>
  <si>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</si>
  <si>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</si>
  <si>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</si>
  <si>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</si>
  <si>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</si>
  <si>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</si>
  <si>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</si>
  <si>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</si>
  <si>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</si>
  <si>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</si>
  <si>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</si>
  <si>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</si>
  <si>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</si>
  <si>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</si>
  <si>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</si>
  <si>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</si>
  <si>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</si>
  <si>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</si>
  <si>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</si>
  <si>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</si>
  <si>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</si>
  <si>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</si>
  <si>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</si>
  <si>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</si>
  <si>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</si>
  <si>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</si>
  <si>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</si>
  <si>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</si>
  <si>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</si>
  <si>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</si>
  <si>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</si>
  <si>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</si>
  <si>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</si>
  <si>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</si>
  <si>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</si>
  <si>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</si>
  <si>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</si>
  <si>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</si>
  <si>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</si>
  <si>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</si>
  <si>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</si>
  <si>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</si>
  <si>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</si>
  <si>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</si>
  <si>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</si>
  <si>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</si>
  <si>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</si>
  <si>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</si>
  <si>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</si>
  <si>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</si>
  <si>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</si>
  <si>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</si>
  <si>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</si>
  <si>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</si>
  <si>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</si>
  <si>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</si>
  <si>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</si>
  <si>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</si>
  <si>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</si>
  <si>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</si>
  <si>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</si>
  <si>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</si>
  <si>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</si>
  <si>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</si>
  <si>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</si>
  <si>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</si>
  <si>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</si>
  <si>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</si>
  <si>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</si>
  <si>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</si>
  <si>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</si>
  <si>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</si>
  <si>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</si>
  <si>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</si>
  <si>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</si>
  <si>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</si>
  <si>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</si>
  <si>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</si>
  <si>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</si>
  <si>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</si>
  <si>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</si>
  <si>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</si>
  <si>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</si>
  <si>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</si>
  <si>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</si>
  <si>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</si>
  <si>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</si>
  <si>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</si>
  <si>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</si>
  <si>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</si>
  <si>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</si>
  <si>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</si>
  <si>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</si>
  <si>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</si>
  <si>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</si>
  <si>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</si>
  <si>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</si>
  <si>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</si>
  <si>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</si>
  <si>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</si>
  <si>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</si>
  <si>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</si>
  <si>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</si>
  <si>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</si>
  <si>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</si>
  <si>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</si>
  <si>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</si>
  <si>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</si>
  <si>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</si>
  <si>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</si>
  <si>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</si>
  <si>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</si>
  <si>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</si>
  <si>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</si>
  <si>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</si>
  <si>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</si>
  <si>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</si>
  <si>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</si>
  <si>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</si>
  <si>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</si>
  <si>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</si>
  <si>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</si>
  <si>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</si>
  <si>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</si>
  <si>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</si>
  <si>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</si>
  <si>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</si>
  <si>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</si>
  <si>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</si>
  <si>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</si>
  <si>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</si>
  <si>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</si>
  <si>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</si>
  <si>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</si>
  <si>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</si>
  <si>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</si>
  <si>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</si>
  <si>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</si>
  <si>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</si>
  <si>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</si>
  <si>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</si>
  <si>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</si>
  <si>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</si>
  <si>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</si>
  <si>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</si>
  <si>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</si>
  <si>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</si>
  <si>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</si>
  <si>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</si>
  <si>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</si>
  <si>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</si>
  <si>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</si>
  <si>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</si>
  <si>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</si>
  <si>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</si>
  <si>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</si>
  <si>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</si>
  <si>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</si>
  <si>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</si>
  <si>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</si>
  <si>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</si>
  <si>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</si>
  <si>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</si>
  <si>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</si>
  <si>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</si>
  <si>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</si>
  <si>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</si>
  <si>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</si>
  <si>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</si>
  <si>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</si>
  <si>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</si>
  <si>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</si>
  <si>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</si>
  <si>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</si>
  <si>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</si>
  <si>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</si>
  <si>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</si>
  <si>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</si>
  <si>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</si>
  <si>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</si>
  <si>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</si>
  <si>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</si>
  <si>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</si>
  <si>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</si>
  <si>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</si>
  <si>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</si>
  <si>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</si>
  <si>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</si>
  <si>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</si>
  <si>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</si>
  <si>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</si>
  <si>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</si>
  <si>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</si>
  <si>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</si>
  <si>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</si>
  <si>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</si>
  <si>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</si>
  <si>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</si>
  <si>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</si>
  <si>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</si>
  <si>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</si>
  <si>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</si>
  <si>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</si>
  <si>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</si>
  <si>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</si>
  <si>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</si>
  <si>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</si>
  <si>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</si>
  <si>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</si>
  <si>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</si>
  <si>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</si>
  <si>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</si>
  <si>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</si>
  <si>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</si>
  <si>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</si>
  <si>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</si>
  <si>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</si>
  <si>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</si>
  <si>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</si>
  <si>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</si>
  <si>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</si>
  <si>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</si>
  <si>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</si>
  <si>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</si>
  <si>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</si>
  <si>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</si>
  <si>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</si>
  <si>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</si>
  <si>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</si>
  <si>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</si>
  <si>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</si>
  <si>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</si>
  <si>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</si>
  <si>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</si>
  <si>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</si>
  <si>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</si>
  <si>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</si>
  <si>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</si>
  <si>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</si>
  <si>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</si>
  <si>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</si>
  <si>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</si>
  <si>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</si>
  <si>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</si>
  <si>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</si>
  <si>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</si>
  <si>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</si>
  <si>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</si>
  <si>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</si>
  <si>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</si>
  <si>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</si>
  <si>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</si>
  <si>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</si>
  <si>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</si>
  <si>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</si>
  <si>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</si>
  <si>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</si>
  <si>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</si>
  <si>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</si>
  <si>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</si>
  <si>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</si>
  <si>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</si>
  <si>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</si>
  <si>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</si>
  <si>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</si>
  <si>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</si>
  <si>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</si>
  <si>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</si>
  <si>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</si>
  <si>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</si>
  <si>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</si>
  <si>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</si>
  <si>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</si>
  <si>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</si>
  <si>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</si>
  <si>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</si>
  <si>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</si>
  <si>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</si>
  <si>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</si>
  <si>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</si>
  <si>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</si>
  <si>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</si>
  <si>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</si>
  <si>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</si>
  <si>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</si>
  <si>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</si>
  <si>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</si>
  <si>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</si>
  <si>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</si>
  <si>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</si>
  <si>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</si>
  <si>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</si>
  <si>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</si>
  <si>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</si>
  <si>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</si>
  <si>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</si>
  <si>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</si>
  <si>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</si>
  <si>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</si>
  <si>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</si>
  <si>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</si>
  <si>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</si>
  <si>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</si>
  <si>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</si>
  <si>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</si>
  <si>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</si>
  <si>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</si>
  <si>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</si>
  <si>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</si>
  <si>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</si>
  <si>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</si>
  <si>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</si>
  <si>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</si>
  <si>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</si>
  <si>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</si>
  <si>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</si>
  <si>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</si>
  <si>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</si>
  <si>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</si>
  <si>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</si>
  <si>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</si>
  <si>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</si>
  <si>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</si>
  <si>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</si>
  <si>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</si>
  <si>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</si>
  <si>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</si>
  <si>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</si>
  <si>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</si>
  <si>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</si>
  <si>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</si>
  <si>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</si>
  <si>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</si>
  <si>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</si>
  <si>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</si>
  <si>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</si>
  <si>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</si>
  <si>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</si>
  <si>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</si>
  <si>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</si>
  <si>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</si>
  <si>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</si>
  <si>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</si>
  <si>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</si>
  <si>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</si>
  <si>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</si>
  <si>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</si>
  <si>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</si>
  <si>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</si>
  <si>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</si>
  <si>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</si>
  <si>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</si>
  <si>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</si>
  <si>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</si>
  <si>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</si>
  <si>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</si>
  <si>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</si>
  <si>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</si>
  <si>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</si>
  <si>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</si>
  <si>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</si>
  <si>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</si>
  <si>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</si>
  <si>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</si>
  <si>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</si>
  <si>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</si>
  <si>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</si>
  <si>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</si>
  <si>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</si>
  <si>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</si>
  <si>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</si>
  <si>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</si>
  <si>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</si>
  <si>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</si>
  <si>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</si>
  <si>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</si>
  <si>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</si>
  <si>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</si>
  <si>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</si>
  <si>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</si>
  <si>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</si>
  <si>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</si>
  <si>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</si>
  <si>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</si>
  <si>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</si>
  <si>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</si>
  <si>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</si>
  <si>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</si>
  <si>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</si>
  <si>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</si>
  <si>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</si>
  <si>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</si>
  <si>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</si>
  <si>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</si>
  <si>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</si>
  <si>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</si>
  <si>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</si>
  <si>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</si>
  <si>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</si>
  <si>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</si>
  <si>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</si>
  <si>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</si>
  <si>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</si>
  <si>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</si>
  <si>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</si>
  <si>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</si>
  <si>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</si>
  <si>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</si>
  <si>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</si>
  <si>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</si>
  <si>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</si>
  <si>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</si>
  <si>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</si>
  <si>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</si>
  <si>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</si>
  <si>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</si>
  <si>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</si>
  <si>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</si>
  <si>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</si>
  <si>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</si>
  <si>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</si>
  <si>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</si>
  <si>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</si>
  <si>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</si>
  <si>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</si>
  <si>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</si>
  <si>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</si>
  <si>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</si>
  <si>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</si>
  <si>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</si>
  <si>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</si>
  <si>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</si>
  <si>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</si>
  <si>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</si>
  <si>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</si>
  <si>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</si>
  <si>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</si>
  <si>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</si>
  <si>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</si>
  <si>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</si>
  <si>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</si>
  <si>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</si>
  <si>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</si>
  <si>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</si>
  <si>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</si>
  <si>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</si>
  <si>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</si>
  <si>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</si>
  <si>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</si>
  <si>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</si>
  <si>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</si>
  <si>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</si>
  <si>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</si>
  <si>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</si>
  <si>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</si>
  <si>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</si>
  <si>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</si>
  <si>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</si>
  <si>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</si>
  <si>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</si>
  <si>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</si>
  <si>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</si>
  <si>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</si>
  <si>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</si>
  <si>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</si>
  <si>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</si>
  <si>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</si>
  <si>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</si>
  <si>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</si>
  <si>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</si>
  <si>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</si>
  <si>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</si>
  <si>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</si>
  <si>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</si>
  <si>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</si>
  <si>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</si>
  <si>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</si>
  <si>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</si>
  <si>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</si>
  <si>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</si>
  <si>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</si>
  <si>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</si>
  <si>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</si>
  <si>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</si>
  <si>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</si>
  <si>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</si>
  <si>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</si>
  <si>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</si>
  <si>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</si>
  <si>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</si>
  <si>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</si>
  <si>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</si>
  <si>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</si>
  <si>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</si>
  <si>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</si>
  <si>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</si>
  <si>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</si>
  <si>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</si>
  <si>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</si>
  <si>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</si>
  <si>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</si>
  <si>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</si>
  <si>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</si>
  <si>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</si>
  <si>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</si>
  <si>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</si>
  <si>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</si>
  <si>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</si>
  <si>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</si>
  <si>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</si>
  <si>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</si>
  <si>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</si>
  <si>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</si>
  <si>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</si>
  <si>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</si>
  <si>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</si>
  <si>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</si>
  <si>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</si>
  <si>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</si>
  <si>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</si>
  <si>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</si>
  <si>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</si>
  <si>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</si>
  <si>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</si>
  <si>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</si>
  <si>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</si>
  <si>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</si>
  <si>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</si>
  <si>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</si>
  <si>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</si>
  <si>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</si>
  <si>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</si>
  <si>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</si>
  <si>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</si>
  <si>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</si>
  <si>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</si>
  <si>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</si>
  <si>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</si>
  <si>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</si>
  <si>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</si>
  <si>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</si>
  <si>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</si>
  <si>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</si>
  <si>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</si>
  <si>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</si>
  <si>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</si>
  <si>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</si>
  <si>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</si>
  <si>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</si>
  <si>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</si>
  <si>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</si>
  <si>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</si>
  <si>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</si>
  <si>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</si>
  <si>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</si>
  <si>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</si>
  <si>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</si>
  <si>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</si>
  <si>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</si>
  <si>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</si>
  <si>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</si>
  <si>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</si>
  <si>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</si>
  <si>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</si>
  <si>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</si>
  <si>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</si>
  <si>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</si>
  <si>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</si>
  <si>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</si>
  <si>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</si>
  <si>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</si>
  <si>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</si>
  <si>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</si>
  <si>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</si>
  <si>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</si>
  <si>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</si>
  <si>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</si>
  <si>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</si>
  <si>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</si>
  <si>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</si>
  <si>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</si>
  <si>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</si>
  <si>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</si>
  <si>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</si>
  <si>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</si>
  <si>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</si>
  <si>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</si>
  <si>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</si>
  <si>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</si>
  <si>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</si>
  <si>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</si>
  <si>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</si>
  <si>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</si>
  <si>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</si>
  <si>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</si>
  <si>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</si>
  <si>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</si>
  <si>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</si>
  <si>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</si>
  <si>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</si>
  <si>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</si>
  <si>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</si>
  <si>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</si>
  <si>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</si>
  <si>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</si>
  <si>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</si>
  <si>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</si>
  <si>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</si>
  <si>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</si>
  <si>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</si>
  <si>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</si>
  <si>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</si>
  <si>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</si>
  <si>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</si>
  <si>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</si>
  <si>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</si>
  <si>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</si>
  <si>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</si>
  <si>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</si>
  <si>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</si>
  <si>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</si>
  <si>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</si>
  <si>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</si>
  <si>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</si>
  <si>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</si>
  <si>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</si>
  <si>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</si>
  <si>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</si>
  <si>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</si>
  <si>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</si>
  <si>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</si>
  <si>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</si>
  <si>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</si>
  <si>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</si>
  <si>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</si>
  <si>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</si>
  <si>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</si>
  <si>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</si>
  <si>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</si>
  <si>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</si>
  <si>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</si>
  <si>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</si>
  <si>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</si>
  <si>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</si>
  <si>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</si>
  <si>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</si>
  <si>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</si>
  <si>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</si>
  <si>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</si>
  <si>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</si>
  <si>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</si>
  <si>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</si>
  <si>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</si>
  <si>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</si>
  <si>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</si>
  <si>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</si>
  <si>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</si>
  <si>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</si>
  <si>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</si>
  <si>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</si>
  <si>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</si>
  <si>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</si>
  <si>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</si>
  <si>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</si>
  <si>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</si>
  <si>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</si>
  <si>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</si>
  <si>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</si>
  <si>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</si>
  <si>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</si>
  <si>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</si>
  <si>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</si>
  <si>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</si>
  <si>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</si>
  <si>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</si>
  <si>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</si>
  <si>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</si>
  <si>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</si>
  <si>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</si>
  <si>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</si>
  <si>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</si>
  <si>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</si>
  <si>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</si>
  <si>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</si>
  <si>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</si>
  <si>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</si>
  <si>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</si>
  <si>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</si>
  <si>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</si>
  <si>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</si>
  <si>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</si>
  <si>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</si>
  <si>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</si>
  <si>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</si>
  <si>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</si>
  <si>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</si>
  <si>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</si>
  <si>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</si>
  <si>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</si>
  <si>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</si>
  <si>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</si>
  <si>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</si>
  <si>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</si>
  <si>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</si>
  <si>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</si>
  <si>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</si>
  <si>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</si>
  <si>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</si>
  <si>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</si>
  <si>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</si>
  <si>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</si>
  <si>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</si>
  <si>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</si>
  <si>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</si>
  <si>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</si>
  <si>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</si>
  <si>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</si>
  <si>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</si>
  <si>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</si>
  <si>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</si>
  <si>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</si>
  <si>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</si>
  <si>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</si>
  <si>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</si>
  <si>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</si>
  <si>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</si>
  <si>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</si>
  <si>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</si>
  <si>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</si>
  <si>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</si>
  <si>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</si>
  <si>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</si>
  <si>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</si>
  <si>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</si>
  <si>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</si>
  <si>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</si>
  <si>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</si>
  <si>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</si>
  <si>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</si>
  <si>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</si>
  <si>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</si>
  <si>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</si>
  <si>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</si>
  <si>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</si>
  <si>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</si>
  <si>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</si>
  <si>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</si>
  <si>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</si>
  <si>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</si>
  <si>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</si>
  <si>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</si>
  <si>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</si>
  <si>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</si>
  <si>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</si>
  <si>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</si>
  <si>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</si>
  <si>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</si>
  <si>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</si>
  <si>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</si>
  <si>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</si>
  <si>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</si>
  <si>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</si>
  <si>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</si>
  <si>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</si>
  <si>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</si>
  <si>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</si>
  <si>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</si>
  <si>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</si>
  <si>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</si>
  <si>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</si>
  <si>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</si>
  <si>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</si>
  <si>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</si>
  <si>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</si>
  <si>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</si>
  <si>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</si>
  <si>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</si>
  <si>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</si>
  <si>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</si>
  <si>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</si>
  <si>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</si>
  <si>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</si>
  <si>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</si>
  <si>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</si>
  <si>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</si>
  <si>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</si>
  <si>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</si>
  <si>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</si>
  <si>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</si>
  <si>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</si>
  <si>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</si>
  <si>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</si>
  <si>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</si>
  <si>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</si>
  <si>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</si>
  <si>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</si>
  <si>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</si>
  <si>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</si>
  <si>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</si>
  <si>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</si>
  <si>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</si>
  <si>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</si>
  <si>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</si>
  <si>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</si>
  <si>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</si>
  <si>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</si>
  <si>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</si>
  <si>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</si>
  <si>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</si>
  <si>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</si>
  <si>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</si>
  <si>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</si>
  <si>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</si>
  <si>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</si>
  <si>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</si>
  <si>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</si>
  <si>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</si>
  <si>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</si>
  <si>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</si>
  <si>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</si>
  <si>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</si>
  <si>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</si>
  <si>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</si>
  <si>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</si>
  <si>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</si>
  <si>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</si>
  <si>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</si>
  <si>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</si>
  <si>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</si>
  <si>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</si>
  <si>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</si>
  <si>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</si>
  <si>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</si>
  <si>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</si>
  <si>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</si>
  <si>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</si>
  <si>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</si>
  <si>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</si>
  <si>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</si>
  <si>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</si>
  <si>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</si>
  <si>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</si>
  <si>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</si>
  <si>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</si>
  <si>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</si>
  <si>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</si>
  <si>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</si>
  <si>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</si>
  <si>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</si>
  <si>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</si>
  <si>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</si>
  <si>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</si>
  <si>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</si>
  <si>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</si>
  <si>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</si>
  <si>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</si>
  <si>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</si>
  <si>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</si>
  <si>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</si>
  <si>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</si>
  <si>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</si>
  <si>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</si>
  <si>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</si>
  <si>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</si>
  <si>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</si>
  <si>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</si>
  <si>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</si>
  <si>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</si>
  <si>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</si>
  <si>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</si>
  <si>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</si>
  <si>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</si>
  <si>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</si>
  <si>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</si>
  <si>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</si>
  <si>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</si>
  <si>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</si>
  <si>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</si>
  <si>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</si>
  <si>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</si>
  <si>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</si>
  <si>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</si>
  <si>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</si>
  <si>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</si>
  <si>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</si>
  <si>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</si>
  <si>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</si>
  <si>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</si>
  <si>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</si>
  <si>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</si>
  <si>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</si>
  <si>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</si>
  <si>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</si>
  <si>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</si>
  <si>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</si>
  <si>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</si>
  <si>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</si>
  <si>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</si>
  <si>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</si>
  <si>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</si>
  <si>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</si>
  <si>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</si>
  <si>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</si>
  <si>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</si>
  <si>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</si>
  <si>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</si>
  <si>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</si>
  <si>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</si>
  <si>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</si>
  <si>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</si>
  <si>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</si>
  <si>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</si>
  <si>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</si>
  <si>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</si>
  <si>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</si>
  <si>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</si>
  <si>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</si>
  <si>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</si>
  <si>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</si>
  <si>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</si>
  <si>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</si>
  <si>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</si>
  <si>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</si>
  <si>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</si>
  <si>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</si>
  <si>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</si>
  <si>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</si>
  <si>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</si>
  <si>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</si>
  <si>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</si>
  <si>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</si>
  <si>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</si>
  <si>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</si>
  <si>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</si>
  <si>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</si>
  <si>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</si>
  <si>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</si>
  <si>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</si>
  <si>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</si>
  <si>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</si>
  <si>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</si>
  <si>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</si>
  <si>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</si>
  <si>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</si>
  <si>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</si>
  <si>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</si>
  <si>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</si>
  <si>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</si>
  <si>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</si>
  <si>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</si>
  <si>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</si>
  <si>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</si>
  <si>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</si>
  <si>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</si>
  <si>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</si>
  <si>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</si>
  <si>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</si>
  <si>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</si>
  <si>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</si>
  <si>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</si>
  <si>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</si>
  <si>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</si>
  <si>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</si>
  <si>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</si>
  <si>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</si>
  <si>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</si>
  <si>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</si>
  <si>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</si>
  <si>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</si>
  <si>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</si>
  <si>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</si>
  <si>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</si>
  <si>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</si>
  <si>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</si>
  <si>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</si>
  <si>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</si>
  <si>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</si>
  <si>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</si>
  <si>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</si>
  <si>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</si>
  <si>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</si>
  <si>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</si>
  <si>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</si>
  <si>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</si>
  <si>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</si>
  <si>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</si>
  <si>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</si>
  <si>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</si>
  <si>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</si>
  <si>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</si>
  <si>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</si>
  <si>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</si>
  <si>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</si>
  <si>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</si>
  <si>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</si>
  <si>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</si>
  <si>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</si>
  <si>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</si>
  <si>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</si>
  <si>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</si>
  <si>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</si>
  <si>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</si>
  <si>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</si>
  <si>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</si>
  <si>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</si>
  <si>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</si>
  <si>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</si>
  <si>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</si>
  <si>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</si>
  <si>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</si>
  <si>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</si>
  <si>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</si>
  <si>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</si>
  <si>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</si>
  <si>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</si>
  <si>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</si>
  <si>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</si>
  <si>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</si>
  <si>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</si>
  <si>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</si>
  <si>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</si>
  <si>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</si>
  <si>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</si>
  <si>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</si>
  <si>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</si>
  <si>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</si>
  <si>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</si>
  <si>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</si>
  <si>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</si>
  <si>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</si>
  <si>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</si>
  <si>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</si>
  <si>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</si>
  <si>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</si>
  <si>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</si>
  <si>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</si>
  <si>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</si>
  <si>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</si>
  <si>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</si>
  <si>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</si>
  <si>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</si>
  <si>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</si>
  <si>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</si>
  <si>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</si>
  <si>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</si>
  <si>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</si>
  <si>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</si>
  <si>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</si>
  <si>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</si>
  <si>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</si>
  <si>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</si>
  <si>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</si>
  <si>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</si>
  <si>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</si>
  <si>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</si>
  <si>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</si>
  <si>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</si>
  <si>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</si>
  <si>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</si>
  <si>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</si>
  <si>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</si>
  <si>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</si>
  <si>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</si>
  <si>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</si>
  <si>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</si>
  <si>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</si>
  <si>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</si>
  <si>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</si>
  <si>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</si>
  <si>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</si>
  <si>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</si>
  <si>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</si>
  <si>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</si>
  <si>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</si>
  <si>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</si>
  <si>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</si>
  <si>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</si>
  <si>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</si>
  <si>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</si>
  <si>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</si>
  <si>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</si>
  <si>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</si>
  <si>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</si>
  <si>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</si>
  <si>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</si>
  <si>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</si>
  <si>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</si>
  <si>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</si>
  <si>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</si>
  <si>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</si>
  <si>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</si>
  <si>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</si>
  <si>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</si>
  <si>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</si>
  <si>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</si>
  <si>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</si>
  <si>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</si>
  <si>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</si>
  <si>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</si>
  <si>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</si>
  <si>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</si>
  <si>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</si>
  <si>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</si>
  <si>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</si>
  <si>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</si>
  <si>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</si>
  <si>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</si>
  <si>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</si>
  <si>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</si>
  <si>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</si>
  <si>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</si>
  <si>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</si>
  <si>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</si>
  <si>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</si>
  <si>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</si>
  <si>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</si>
  <si>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</si>
  <si>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</si>
  <si>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</si>
  <si>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</si>
  <si>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</si>
  <si>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</si>
  <si>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</si>
  <si>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</si>
  <si>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</si>
  <si>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</si>
  <si>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</si>
  <si>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</si>
  <si>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</si>
  <si>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</si>
  <si>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</si>
  <si>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</si>
  <si>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</si>
  <si>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</si>
  <si>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</si>
  <si>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</si>
  <si>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</si>
  <si>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</si>
  <si>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</si>
  <si>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</si>
  <si>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</si>
  <si>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</si>
  <si>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</si>
  <si>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</si>
  <si>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</si>
  <si>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</si>
  <si>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</si>
  <si>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</si>
  <si>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</si>
  <si>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</si>
  <si>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</si>
  <si>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</si>
  <si>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</si>
  <si>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</si>
  <si>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</si>
  <si>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</si>
  <si>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</si>
  <si>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</si>
  <si>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</si>
  <si>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</si>
  <si>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</si>
  <si>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</si>
  <si>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</si>
  <si>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</si>
  <si>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</si>
  <si>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</si>
  <si>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</si>
  <si>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</si>
  <si>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</si>
  <si>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</si>
  <si>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</si>
  <si>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</si>
  <si>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</si>
  <si>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</si>
  <si>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</si>
  <si>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</si>
  <si>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</si>
  <si>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</si>
  <si>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</si>
  <si>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</si>
  <si>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</si>
  <si>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</si>
  <si>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</si>
  <si>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</si>
  <si>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</si>
  <si>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</si>
  <si>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</si>
  <si>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</si>
  <si>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</si>
  <si>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</si>
  <si>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</si>
  <si>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</si>
  <si>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</si>
  <si>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</si>
  <si>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</si>
  <si>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</si>
  <si>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</si>
  <si>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</si>
  <si>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</si>
  <si>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</si>
  <si>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</si>
  <si>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</si>
  <si>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</si>
  <si>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</si>
  <si>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</si>
  <si>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</si>
  <si>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</si>
  <si>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</si>
  <si>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</si>
  <si>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</si>
  <si>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</si>
  <si>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</si>
  <si>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</si>
  <si>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</si>
  <si>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</si>
  <si>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</si>
  <si>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</si>
  <si>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</si>
  <si>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</si>
  <si>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</si>
  <si>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</si>
  <si>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</si>
  <si>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</si>
  <si>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</si>
  <si>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</si>
  <si>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</si>
  <si>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</si>
  <si>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</si>
  <si>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</si>
  <si>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</si>
  <si>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</si>
  <si>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</si>
  <si>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</si>
  <si>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</si>
  <si>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</si>
  <si>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</si>
  <si>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</si>
  <si>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</si>
  <si>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</si>
  <si>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</si>
  <si>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</si>
  <si>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</si>
  <si>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</si>
  <si>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</si>
  <si>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</si>
  <si>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</si>
  <si>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</si>
  <si>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</si>
  <si>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</si>
  <si>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</si>
  <si>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</si>
  <si>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</si>
  <si>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</si>
  <si>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</si>
  <si>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</si>
  <si>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</si>
  <si>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</si>
  <si>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</si>
  <si>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</si>
  <si>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</si>
  <si>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</si>
  <si>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</si>
  <si>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</si>
  <si>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</si>
  <si>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</si>
  <si>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</si>
  <si>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</si>
  <si>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</si>
  <si>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</si>
  <si>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</si>
  <si>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</si>
  <si>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</si>
  <si>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</si>
  <si>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</si>
  <si>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</si>
  <si>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</si>
  <si>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</si>
  <si>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</si>
  <si>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</si>
  <si>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</si>
  <si>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</si>
  <si>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</si>
  <si>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</si>
  <si>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</si>
  <si>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</si>
  <si>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</si>
  <si>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</si>
  <si>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</si>
  <si>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</si>
  <si>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</si>
  <si>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</si>
  <si>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</si>
  <si>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</si>
  <si>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</si>
  <si>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</si>
  <si>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</si>
  <si>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</si>
  <si>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</si>
  <si>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</si>
  <si>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</si>
  <si>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</si>
  <si>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</si>
  <si>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</si>
  <si>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</si>
  <si>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</si>
  <si>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</si>
  <si>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</si>
  <si>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</si>
  <si>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</si>
  <si>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</si>
  <si>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</si>
  <si>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</si>
  <si>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</si>
  <si>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</si>
  <si>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</si>
  <si>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</si>
  <si>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</si>
  <si>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</si>
  <si>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</si>
  <si>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</si>
  <si>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</si>
  <si>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</si>
  <si>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</si>
  <si>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</si>
  <si>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</si>
  <si>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</si>
  <si>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</si>
  <si>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</si>
  <si>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</si>
  <si>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</si>
  <si>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</si>
  <si>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</si>
  <si>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</si>
  <si>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</si>
  <si>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</si>
  <si>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</si>
  <si>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</si>
  <si>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</si>
  <si>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</si>
  <si>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</si>
  <si>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</si>
  <si>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</si>
  <si>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</si>
  <si>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</si>
  <si>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</si>
  <si>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</si>
  <si>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</si>
  <si>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</si>
  <si>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</si>
  <si>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</si>
  <si>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</si>
  <si>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</si>
  <si>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</si>
  <si>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</si>
  <si>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</si>
  <si>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</si>
  <si>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</si>
  <si>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</si>
  <si>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</si>
  <si>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</si>
  <si>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</si>
  <si>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</si>
  <si>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</si>
  <si>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</si>
  <si>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</si>
  <si>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</si>
  <si>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</si>
  <si>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</si>
  <si>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</si>
  <si>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</si>
  <si>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</si>
  <si>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</si>
  <si>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</si>
  <si>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</si>
  <si>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</si>
  <si>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</si>
  <si>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</si>
  <si>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</si>
  <si>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</si>
  <si>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</si>
  <si>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</si>
  <si>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</si>
  <si>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</si>
  <si>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</si>
  <si>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</si>
  <si>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</si>
  <si>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</si>
  <si>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</si>
  <si>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</si>
  <si>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</si>
  <si>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</si>
  <si>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</si>
  <si>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</si>
  <si>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</si>
  <si>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</si>
  <si>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</si>
  <si>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</si>
  <si>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</si>
  <si>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</si>
  <si>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</si>
  <si>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</si>
  <si>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</si>
  <si>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</si>
  <si>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</si>
  <si>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</si>
  <si>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</si>
  <si>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</si>
  <si>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</si>
  <si>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</si>
  <si>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</si>
  <si>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</si>
  <si>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</si>
  <si>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</si>
  <si>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</si>
  <si>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</si>
  <si>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</si>
  <si>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</si>
  <si>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</si>
  <si>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</si>
  <si>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</si>
  <si>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</si>
  <si>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</si>
  <si>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</si>
  <si>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</si>
  <si>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</si>
  <si>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</si>
  <si>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</si>
  <si>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</si>
  <si>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</si>
  <si>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</si>
  <si>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</si>
  <si>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</si>
  <si>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</si>
  <si>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</si>
  <si>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</si>
  <si>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</si>
  <si>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</si>
  <si>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</si>
  <si>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</si>
  <si>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</si>
  <si>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</si>
  <si>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</si>
  <si>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</si>
  <si>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</si>
  <si>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</si>
  <si>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</si>
  <si>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</si>
  <si>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</si>
  <si>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</si>
  <si>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</si>
  <si>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</si>
  <si>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</si>
  <si>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</si>
  <si>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</si>
  <si>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</si>
  <si>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</si>
  <si>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</si>
  <si>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</si>
  <si>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</si>
  <si>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</si>
  <si>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</si>
  <si>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</si>
  <si>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</si>
  <si>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</si>
  <si>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</si>
  <si>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</si>
  <si>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</si>
  <si>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</si>
  <si>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</si>
  <si>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</si>
  <si>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</si>
  <si>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</si>
  <si>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</si>
  <si>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</si>
  <si>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</si>
  <si>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</si>
  <si>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</si>
  <si>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</si>
  <si>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</si>
  <si>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</si>
  <si>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</si>
  <si>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</si>
  <si>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</si>
  <si>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</si>
  <si>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</si>
  <si>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</si>
  <si>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</si>
  <si>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</si>
  <si>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</si>
  <si>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</si>
  <si>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</si>
  <si>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</si>
  <si>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</si>
  <si>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</si>
  <si>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</si>
  <si>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</si>
  <si>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</si>
  <si>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</si>
  <si>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</si>
  <si>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</si>
  <si>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</si>
  <si>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</si>
  <si>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</si>
  <si>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</si>
  <si>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</si>
  <si>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</si>
  <si>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</si>
  <si>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</si>
  <si>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</si>
  <si>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</si>
  <si>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</si>
  <si>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</si>
  <si>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</si>
  <si>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</si>
  <si>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</si>
  <si>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</si>
  <si>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</si>
  <si>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</si>
  <si>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</si>
  <si>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</si>
  <si>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</si>
  <si>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</si>
  <si>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</si>
  <si>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</si>
  <si>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</si>
  <si>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</si>
  <si>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</si>
  <si>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</si>
  <si>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</si>
  <si>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</si>
  <si>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</si>
  <si>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</si>
  <si>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</si>
  <si>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</si>
  <si>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</si>
  <si>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</si>
  <si>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</si>
  <si>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</si>
  <si>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</si>
  <si>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</si>
  <si>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</si>
  <si>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</si>
  <si>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</si>
  <si>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</si>
  <si>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</si>
  <si>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</si>
  <si>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</si>
  <si>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</si>
  <si>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</si>
  <si>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</si>
  <si>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</si>
  <si>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</si>
  <si>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</si>
  <si>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</si>
  <si>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</si>
  <si>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</si>
  <si>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</si>
  <si>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</si>
  <si>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</si>
  <si>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</si>
  <si>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</si>
  <si>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</si>
  <si>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</si>
  <si>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</si>
  <si>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</si>
  <si>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</si>
  <si>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</si>
  <si>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</si>
  <si>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</si>
  <si>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</si>
  <si>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</si>
  <si>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</si>
  <si>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</si>
  <si>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</si>
  <si>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</si>
  <si>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</si>
  <si>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</si>
  <si>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</si>
  <si>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</si>
  <si>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</si>
  <si>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</si>
  <si>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</si>
  <si>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</si>
  <si>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</si>
  <si>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</si>
  <si>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</si>
  <si>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</si>
  <si>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</si>
  <si>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</si>
  <si>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</si>
  <si>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</si>
  <si>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</si>
  <si>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</si>
  <si>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</si>
  <si>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</si>
  <si>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</si>
  <si>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</si>
  <si>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</si>
  <si>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</si>
  <si>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</si>
  <si>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</si>
  <si>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</si>
  <si>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</si>
  <si>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</si>
  <si>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</si>
  <si>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</si>
  <si>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</si>
  <si>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</si>
  <si>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</si>
  <si>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</si>
  <si>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</si>
  <si>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</si>
  <si>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</si>
  <si>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</si>
  <si>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</si>
  <si>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</si>
  <si>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</si>
  <si>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</si>
  <si>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</si>
  <si>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</si>
  <si>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</si>
  <si>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</si>
  <si>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</si>
  <si>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</si>
  <si>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</si>
  <si>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</si>
  <si>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</si>
  <si>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</si>
  <si>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</si>
  <si>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</si>
  <si>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</si>
  <si>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</si>
  <si>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</si>
  <si>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</si>
  <si>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</si>
  <si>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</si>
  <si>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</si>
  <si>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</si>
  <si>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</si>
  <si>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</si>
  <si>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</si>
  <si>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</si>
  <si>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</si>
  <si>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</si>
  <si>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</si>
  <si>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</si>
  <si>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</si>
  <si>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</si>
  <si>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</si>
  <si>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</si>
  <si>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</si>
  <si>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</si>
  <si>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</si>
  <si>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</si>
  <si>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</si>
  <si>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</si>
  <si>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</si>
  <si>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</si>
  <si>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</si>
  <si>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</si>
  <si>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</si>
  <si>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</si>
  <si>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</si>
  <si>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</si>
  <si>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</si>
  <si>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</si>
  <si>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</si>
  <si>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</si>
  <si>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</si>
  <si>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</si>
  <si>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</si>
  <si>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</si>
  <si>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</si>
  <si>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</si>
  <si>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</si>
  <si>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</si>
  <si>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</si>
  <si>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</si>
  <si>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</si>
  <si>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</si>
  <si>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</si>
  <si>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</si>
  <si>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</si>
  <si>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</si>
  <si>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</si>
  <si>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</si>
  <si>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</si>
  <si>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</si>
  <si>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</si>
  <si>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</si>
  <si>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</si>
  <si>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</si>
  <si>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</si>
  <si>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</si>
  <si>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</si>
  <si>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</si>
  <si>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</si>
  <si>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</si>
  <si>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</si>
  <si>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</si>
  <si>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</si>
  <si>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</si>
  <si>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</si>
  <si>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</si>
  <si>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</si>
  <si>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</si>
  <si>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</si>
  <si>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</si>
  <si>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</si>
  <si>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</si>
  <si>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</si>
  <si>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</si>
  <si>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</si>
  <si>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</si>
  <si>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</si>
  <si>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</si>
  <si>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</si>
  <si>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</si>
  <si>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</si>
  <si>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</si>
  <si>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</si>
  <si>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</si>
  <si>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</si>
  <si>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</si>
  <si>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</si>
  <si>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</si>
  <si>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</si>
  <si>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</si>
  <si>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</si>
  <si>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</si>
  <si>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</si>
  <si>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</si>
  <si>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</si>
  <si>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</si>
  <si>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</si>
  <si>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</si>
  <si>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</si>
  <si>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</si>
  <si>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</si>
  <si>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</si>
  <si>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</si>
  <si>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</si>
  <si>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</si>
  <si>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</si>
  <si>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</si>
  <si>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</si>
  <si>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</si>
  <si>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</si>
  <si>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</si>
  <si>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</si>
  <si>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</si>
  <si>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</si>
  <si>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</si>
  <si>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</si>
  <si>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</si>
  <si>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</si>
  <si>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</si>
  <si>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</si>
  <si>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</si>
  <si>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</si>
  <si>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</si>
  <si>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</si>
  <si>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</si>
  <si>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</si>
  <si>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</si>
  <si>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</si>
  <si>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</si>
  <si>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</si>
  <si>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</si>
  <si>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</si>
  <si>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</si>
  <si>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</si>
  <si>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</si>
  <si>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</si>
  <si>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</si>
  <si>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</si>
  <si>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</si>
  <si>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</si>
  <si>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</si>
  <si>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</si>
  <si>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</si>
  <si>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</si>
  <si>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</si>
  <si>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</si>
  <si>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</si>
  <si>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</si>
  <si>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</si>
  <si>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</si>
  <si>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</si>
  <si>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</si>
  <si>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</si>
  <si>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</si>
  <si>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</si>
  <si>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</si>
  <si>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</si>
  <si>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</si>
  <si>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</si>
  <si>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</si>
  <si>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</si>
  <si>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</si>
  <si>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</si>
  <si>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</si>
  <si>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</si>
  <si>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</si>
  <si>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</si>
  <si>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</si>
  <si>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</si>
  <si>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</si>
  <si>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</si>
  <si>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</si>
  <si>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</si>
  <si>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</si>
  <si>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</si>
  <si>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</si>
  <si>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</si>
  <si>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</si>
  <si>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</si>
  <si>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</si>
  <si>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</si>
  <si>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</si>
  <si>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</si>
  <si>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</si>
  <si>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</si>
  <si>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</si>
  <si>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</si>
  <si>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</si>
  <si>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</si>
  <si>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</si>
  <si>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</si>
  <si>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</si>
  <si>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</si>
  <si>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</si>
  <si>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</si>
  <si>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</si>
  <si>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</si>
  <si>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</si>
  <si>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</si>
  <si>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</si>
  <si>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</si>
  <si>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</si>
  <si>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</si>
  <si>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</si>
  <si>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</si>
  <si>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</si>
  <si>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</si>
  <si>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</si>
  <si>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</si>
  <si>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</si>
  <si>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</si>
  <si>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</si>
  <si>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</si>
  <si>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</si>
  <si>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</si>
  <si>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</si>
  <si>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</si>
  <si>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</si>
  <si>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</si>
  <si>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</si>
  <si>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</si>
  <si>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</si>
  <si>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</si>
  <si>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</si>
  <si>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</si>
  <si>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</si>
  <si>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</si>
  <si>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</si>
  <si>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</si>
  <si>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</si>
  <si>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</si>
  <si>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</si>
  <si>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</si>
  <si>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</si>
  <si>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</si>
  <si>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</si>
  <si>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</si>
  <si>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</si>
  <si>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</si>
  <si>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</si>
  <si>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</si>
  <si>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</si>
  <si>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</si>
  <si>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</si>
  <si>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</si>
  <si>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</si>
  <si>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</si>
  <si>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</si>
  <si>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</si>
  <si>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</si>
  <si>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</si>
  <si>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</si>
  <si>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</si>
  <si>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</si>
  <si>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</si>
  <si>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</si>
  <si>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</si>
  <si>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</si>
  <si>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</si>
  <si>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</si>
  <si>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</si>
  <si>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</si>
  <si>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</si>
  <si>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</si>
  <si>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</si>
  <si>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</si>
  <si>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</si>
  <si>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</si>
  <si>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</si>
  <si>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</si>
  <si>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</si>
  <si>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</si>
  <si>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</si>
  <si>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</si>
  <si>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</si>
  <si>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</si>
  <si>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</si>
  <si>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</si>
  <si>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</si>
  <si>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</si>
  <si>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</si>
  <si>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</si>
  <si>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</si>
  <si>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</si>
  <si>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</si>
  <si>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</si>
  <si>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</si>
  <si>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</si>
  <si>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</si>
  <si>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</si>
  <si>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</si>
  <si>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</si>
  <si>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</si>
  <si>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</si>
  <si>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</si>
  <si>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</si>
  <si>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</si>
  <si>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</si>
  <si>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</si>
  <si>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</si>
  <si>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</si>
  <si>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</si>
  <si>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</si>
  <si>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</si>
  <si>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</si>
  <si>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</si>
  <si>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</si>
  <si>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</si>
  <si>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</si>
  <si>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</si>
  <si>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</si>
  <si>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</si>
  <si>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</si>
  <si>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</si>
  <si>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</si>
  <si>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</si>
  <si>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</si>
  <si>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</si>
  <si>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</si>
  <si>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</si>
  <si>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</si>
  <si>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</si>
  <si>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</si>
  <si>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</si>
  <si>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</si>
  <si>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</si>
  <si>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</si>
  <si>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</si>
  <si>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</si>
  <si>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</si>
  <si>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</si>
  <si>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</si>
  <si>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</si>
  <si>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</si>
  <si>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</si>
  <si>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</si>
  <si>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</si>
  <si>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</si>
  <si>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</si>
  <si>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</si>
  <si>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</si>
  <si>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</si>
  <si>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</si>
  <si>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</si>
  <si>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</si>
  <si>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</si>
  <si>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</si>
  <si>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</si>
  <si>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</si>
  <si>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</si>
  <si>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</si>
  <si>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</si>
  <si>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</si>
  <si>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</si>
  <si>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</si>
  <si>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</si>
  <si>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</si>
  <si>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</si>
  <si>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</si>
  <si>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</si>
  <si>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</si>
  <si>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</si>
  <si>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</si>
  <si>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</si>
  <si>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</si>
  <si>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</si>
  <si>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</si>
  <si>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</si>
  <si>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</si>
  <si>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</si>
  <si>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</si>
  <si>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</si>
  <si>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</si>
  <si>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</si>
  <si>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</si>
  <si>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</si>
  <si>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</si>
  <si>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</si>
  <si>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</si>
  <si>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</si>
  <si>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</si>
  <si>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</si>
  <si>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</si>
  <si>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</si>
  <si>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</si>
  <si>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</si>
  <si>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</si>
  <si>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</si>
  <si>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</si>
  <si>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</si>
  <si>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</si>
  <si>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</si>
  <si>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</si>
  <si>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</si>
  <si>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</si>
  <si>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</si>
  <si>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</si>
  <si>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</si>
  <si>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</si>
  <si>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</si>
  <si>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</si>
  <si>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</si>
  <si>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</si>
  <si>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</si>
  <si>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</si>
  <si>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</si>
  <si>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</si>
  <si>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</si>
  <si>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</si>
  <si>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</si>
  <si>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</si>
  <si>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</si>
  <si>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</si>
  <si>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</si>
  <si>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</si>
  <si>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</si>
  <si>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</si>
  <si>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</si>
  <si>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</si>
  <si>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</si>
  <si>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</si>
  <si>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</si>
  <si>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</si>
  <si>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</si>
  <si>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</si>
  <si>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</si>
  <si>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</si>
  <si>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</si>
  <si>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</si>
  <si>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</si>
  <si>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</si>
  <si>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</si>
  <si>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</si>
  <si>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</si>
  <si>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</si>
  <si>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</si>
  <si>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</si>
  <si>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</si>
  <si>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</si>
  <si>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</si>
  <si>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</si>
  <si>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</si>
  <si>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</si>
  <si>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</si>
  <si>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</si>
  <si>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</si>
  <si>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</si>
  <si>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</si>
  <si>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</si>
  <si>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</si>
  <si>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</si>
  <si>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</si>
  <si>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</si>
  <si>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</si>
  <si>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</si>
  <si>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</si>
  <si>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</si>
  <si>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</si>
  <si>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</si>
  <si>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</si>
  <si>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</si>
  <si>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</si>
  <si>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</si>
  <si>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</si>
  <si>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</si>
  <si>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</si>
  <si>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</si>
  <si>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</si>
  <si>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</si>
  <si>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</si>
  <si>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</si>
  <si>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</si>
  <si>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</si>
  <si>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</si>
  <si>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</si>
  <si>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</si>
  <si>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</si>
  <si>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</si>
  <si>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</si>
  <si>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</si>
  <si>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</si>
  <si>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</si>
  <si>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</si>
  <si>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</si>
  <si>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</si>
  <si>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</si>
  <si>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</si>
  <si>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</si>
  <si>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</si>
  <si>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</si>
  <si>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</si>
  <si>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</si>
  <si>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</si>
  <si>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</si>
  <si>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</si>
  <si>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</si>
  <si>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</si>
  <si>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</si>
  <si>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</si>
  <si>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</si>
  <si>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</si>
  <si>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</si>
  <si>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</si>
  <si>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</si>
  <si>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</si>
  <si>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</si>
  <si>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</si>
  <si>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</si>
  <si>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</si>
  <si>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</si>
  <si>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</si>
  <si>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</si>
  <si>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</si>
  <si>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</si>
  <si>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</si>
  <si>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</si>
  <si>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</si>
  <si>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</si>
  <si>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</si>
  <si>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</si>
  <si>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</si>
  <si>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</si>
  <si>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</si>
  <si>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</si>
  <si>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</si>
  <si>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</si>
  <si>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</si>
  <si>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</si>
  <si>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</si>
  <si>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</si>
  <si>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</si>
  <si>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</si>
  <si>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</si>
  <si>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</si>
  <si>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</si>
  <si>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</si>
  <si>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</si>
  <si>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</si>
  <si>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</si>
  <si>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</si>
  <si>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</si>
  <si>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</si>
  <si>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</si>
  <si>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</si>
  <si>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</si>
  <si>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</si>
  <si>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</si>
  <si>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</si>
  <si>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</si>
  <si>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</si>
  <si>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</si>
  <si>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</si>
  <si>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</si>
  <si>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</si>
  <si>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</si>
  <si>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</si>
  <si>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</si>
  <si>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</si>
  <si>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</si>
  <si>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</si>
  <si>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</si>
  <si>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</si>
  <si>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</si>
  <si>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</si>
  <si>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</si>
  <si>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</si>
  <si>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</si>
  <si>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</si>
  <si>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</si>
  <si>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</si>
  <si>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</si>
  <si>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</si>
  <si>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</si>
  <si>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</si>
  <si>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</si>
  <si>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</si>
  <si>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</si>
  <si>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</si>
  <si>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</si>
  <si>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</si>
  <si>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</si>
  <si>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</si>
  <si>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</si>
  <si>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</si>
  <si>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</si>
  <si>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</si>
  <si>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</si>
  <si>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</si>
  <si>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</si>
  <si>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</si>
  <si>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</si>
  <si>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</si>
  <si>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</si>
  <si>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</si>
  <si>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</si>
  <si>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</si>
  <si>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</si>
  <si>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</si>
  <si>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</si>
  <si>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</si>
  <si>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</si>
  <si>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</si>
  <si>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</si>
  <si>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</si>
  <si>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</si>
  <si>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</si>
  <si>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</si>
  <si>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</si>
  <si>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</si>
  <si>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</si>
  <si>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</si>
  <si>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</si>
  <si>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</si>
  <si>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</si>
  <si>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</si>
  <si>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</si>
  <si>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</si>
  <si>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</si>
  <si>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</si>
  <si>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</si>
  <si>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</si>
  <si>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</si>
  <si>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</si>
  <si>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</si>
  <si>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</si>
  <si>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</si>
  <si>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</si>
  <si>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</si>
  <si>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</si>
  <si>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</si>
  <si>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</si>
  <si>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</si>
  <si>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</si>
  <si>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</si>
  <si>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</si>
  <si>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</si>
  <si>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</si>
  <si>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</si>
  <si>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</si>
  <si>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</si>
  <si>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</si>
  <si>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</si>
  <si>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</si>
  <si>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</si>
  <si>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</si>
  <si>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</si>
  <si>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</si>
  <si>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</si>
  <si>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</si>
  <si>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</si>
  <si>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</si>
  <si>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</si>
  <si>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</si>
  <si>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</si>
  <si>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</si>
  <si>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</si>
  <si>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</si>
  <si>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</si>
  <si>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</si>
  <si>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</si>
  <si>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</si>
  <si>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</si>
  <si>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</si>
  <si>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</si>
  <si>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</si>
  <si>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</si>
  <si>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</si>
  <si>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</si>
  <si>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</si>
  <si>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</si>
  <si>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</si>
  <si>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</si>
  <si>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</si>
  <si>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</si>
  <si>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</si>
  <si>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</si>
  <si>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</si>
  <si>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</si>
  <si>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</si>
  <si>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</si>
  <si>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</si>
  <si>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</si>
  <si>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</si>
  <si>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</si>
  <si>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</si>
  <si>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</si>
  <si>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</si>
  <si>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</si>
  <si>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</si>
  <si>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</si>
  <si>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</si>
  <si>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</si>
  <si>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</si>
  <si>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</si>
  <si>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</si>
  <si>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</si>
  <si>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</si>
  <si>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</si>
  <si>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</si>
  <si>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</si>
  <si>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</si>
  <si>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</si>
  <si>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</si>
  <si>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</si>
  <si>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</si>
  <si>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</si>
  <si>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</si>
  <si>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</si>
  <si>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</si>
  <si>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</si>
  <si>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</si>
  <si>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</si>
  <si>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</si>
  <si>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</si>
  <si>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</si>
  <si>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</si>
  <si>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</si>
  <si>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</si>
  <si>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</si>
  <si>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</si>
  <si>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</si>
  <si>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</si>
  <si>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</si>
  <si>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</si>
  <si>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</si>
  <si>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</si>
  <si>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</si>
  <si>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</si>
  <si>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</si>
  <si>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</si>
  <si>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</si>
  <si>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</si>
  <si>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</si>
  <si>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</si>
  <si>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</si>
  <si>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</si>
  <si>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</si>
  <si>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</si>
  <si>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</si>
  <si>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</si>
  <si>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</si>
  <si>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</si>
  <si>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</si>
  <si>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</si>
  <si>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</si>
  <si>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</si>
  <si>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</si>
  <si>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</si>
  <si>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</si>
  <si>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</si>
  <si>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</si>
  <si>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</si>
  <si>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</si>
  <si>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</si>
  <si>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</si>
  <si>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</si>
  <si>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</si>
  <si>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</si>
  <si>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</si>
  <si>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</si>
  <si>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</si>
  <si>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</si>
  <si>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</si>
  <si>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</si>
  <si>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</si>
  <si>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</si>
  <si>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</si>
  <si>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</si>
  <si>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</si>
  <si>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</si>
  <si>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</si>
  <si>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</si>
  <si>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</si>
  <si>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</si>
  <si>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</si>
  <si>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</si>
  <si>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</si>
  <si>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</si>
  <si>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</si>
  <si>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</si>
  <si>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</si>
  <si>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</si>
  <si>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</si>
  <si>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</si>
  <si>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</si>
  <si>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</si>
  <si>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</si>
  <si>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</si>
  <si>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</si>
  <si>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</si>
  <si>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</si>
  <si>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</si>
  <si>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</si>
  <si>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</si>
  <si>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</si>
  <si>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</si>
  <si>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</si>
  <si>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</si>
  <si>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</si>
  <si>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</si>
  <si>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</si>
  <si>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</si>
  <si>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</si>
  <si>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</si>
  <si>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</si>
  <si>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</si>
  <si>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</si>
  <si>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</si>
  <si>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</si>
  <si>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</si>
  <si>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</si>
  <si>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</si>
  <si>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</si>
  <si>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</si>
  <si>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</si>
  <si>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</si>
  <si>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</si>
  <si>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</si>
  <si>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</si>
  <si>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</si>
  <si>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</si>
  <si>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</si>
  <si>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</si>
  <si>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</si>
  <si>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</si>
  <si>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</si>
  <si>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</si>
  <si>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</si>
  <si>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</si>
  <si>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</si>
  <si>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</si>
  <si>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</si>
  <si>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</si>
  <si>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</si>
  <si>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</si>
  <si>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</si>
  <si>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</si>
  <si>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</si>
  <si>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</si>
  <si>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</si>
  <si>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</si>
  <si>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</si>
  <si>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</si>
  <si>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</si>
  <si>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</si>
  <si>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</si>
  <si>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</si>
  <si>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</si>
  <si>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</si>
  <si>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</si>
  <si>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</si>
  <si>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</si>
  <si>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</si>
  <si>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</si>
  <si>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</si>
  <si>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</si>
  <si>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</si>
  <si>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</si>
  <si>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</si>
  <si>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</si>
  <si>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</si>
  <si>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</si>
  <si>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</si>
  <si>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</si>
  <si>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</si>
  <si>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</si>
  <si>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</si>
  <si>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</si>
  <si>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</si>
  <si>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</si>
  <si>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</si>
  <si>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</si>
  <si>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</si>
  <si>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</si>
  <si>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</si>
  <si>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</si>
  <si>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</si>
  <si>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</si>
  <si>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</si>
  <si>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</si>
  <si>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</si>
  <si>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</si>
  <si>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</si>
  <si>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</si>
  <si>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</si>
  <si>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</si>
  <si>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</si>
  <si>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</si>
  <si>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</si>
  <si>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</si>
  <si>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</si>
  <si>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</si>
  <si>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</si>
  <si>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</si>
  <si>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</si>
  <si>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</si>
  <si>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</si>
  <si>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</si>
  <si>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</si>
  <si>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</si>
  <si>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</si>
  <si>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</si>
  <si>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</si>
  <si>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</si>
  <si>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</si>
  <si>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</si>
  <si>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</si>
  <si>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</si>
  <si>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</si>
  <si>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</si>
  <si>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</si>
  <si>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</si>
  <si>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</si>
  <si>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</si>
  <si>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</si>
  <si>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</si>
  <si>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</si>
  <si>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</si>
  <si>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</si>
  <si>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</si>
  <si>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</si>
  <si>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</si>
  <si>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</si>
  <si>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</si>
  <si>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</si>
  <si>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</si>
  <si>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</si>
  <si>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</si>
  <si>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</si>
  <si>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</si>
  <si>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</si>
  <si>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</si>
  <si>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</si>
  <si>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</si>
  <si>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</si>
  <si>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</si>
  <si>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</si>
  <si>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</si>
  <si>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</si>
  <si>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</si>
  <si>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</si>
  <si>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</si>
  <si>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</si>
  <si>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</si>
  <si>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</si>
  <si>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</si>
  <si>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</si>
  <si>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</si>
  <si>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</si>
  <si>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</si>
  <si>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</si>
  <si>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</si>
  <si>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</si>
  <si>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</si>
  <si>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</si>
  <si>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</si>
  <si>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</si>
  <si>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</si>
  <si>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</si>
  <si>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</si>
  <si>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</si>
  <si>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</si>
  <si>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</si>
  <si>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</si>
  <si>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</si>
  <si>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</si>
  <si>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</si>
  <si>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</si>
  <si>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</si>
  <si>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</si>
  <si>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</si>
  <si>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</si>
  <si>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</si>
  <si>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</si>
  <si>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</si>
  <si>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</si>
  <si>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</si>
  <si>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</si>
  <si>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</si>
  <si>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</si>
  <si>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</si>
  <si>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</si>
  <si>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</si>
  <si>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</si>
  <si>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</si>
  <si>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</si>
  <si>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</si>
  <si>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</si>
  <si>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</si>
  <si>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</si>
  <si>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</si>
  <si>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</si>
  <si>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</si>
  <si>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</si>
  <si>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</si>
  <si>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</si>
  <si>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</si>
  <si>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</si>
  <si>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</si>
  <si>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</si>
  <si>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</si>
  <si>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</si>
  <si>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</si>
  <si>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</si>
  <si>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</si>
  <si>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</si>
  <si>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</si>
  <si>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</si>
  <si>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</si>
  <si>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</si>
  <si>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</si>
  <si>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</si>
  <si>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</si>
  <si>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</si>
  <si>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</si>
  <si>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</si>
  <si>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</si>
  <si>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</si>
  <si>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</si>
  <si>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</si>
  <si>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</si>
  <si>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</si>
  <si>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</si>
  <si>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</si>
  <si>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</si>
  <si>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</si>
  <si>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</si>
  <si>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</si>
  <si>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</si>
  <si>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</si>
  <si>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</si>
  <si>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</si>
  <si>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</si>
  <si>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</si>
  <si>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</si>
  <si>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</si>
  <si>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</si>
  <si>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</si>
  <si>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</si>
  <si>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</si>
  <si>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</si>
  <si>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</si>
  <si>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</si>
  <si>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</si>
  <si>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</si>
  <si>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</si>
  <si>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</si>
  <si>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</si>
  <si>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</si>
  <si>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</si>
  <si>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</si>
  <si>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</si>
  <si>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</si>
  <si>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</si>
  <si>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</si>
  <si>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</si>
  <si>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</si>
  <si>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</si>
  <si>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</si>
  <si>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</si>
  <si>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</si>
  <si>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</si>
  <si>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</si>
  <si>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</si>
  <si>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</si>
  <si>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</si>
  <si>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</si>
  <si>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</si>
  <si>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</si>
  <si>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</si>
  <si>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</si>
  <si>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</si>
  <si>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</si>
  <si>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</si>
  <si>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</si>
  <si>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</si>
  <si>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</si>
  <si>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</si>
  <si>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</si>
  <si>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</si>
  <si>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</si>
  <si>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</si>
  <si>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</si>
  <si>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</si>
  <si>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</si>
  <si>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</si>
  <si>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</si>
  <si>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</si>
  <si>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</si>
  <si>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</si>
  <si>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</si>
  <si>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</si>
  <si>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</si>
  <si>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</si>
  <si>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</si>
  <si>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</si>
  <si>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</si>
  <si>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</si>
  <si>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</si>
  <si>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</si>
  <si>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</si>
  <si>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</si>
  <si>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</si>
  <si>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</si>
  <si>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</si>
  <si>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</si>
  <si>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</si>
  <si>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</si>
  <si>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</si>
  <si>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</si>
  <si>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</si>
  <si>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</si>
  <si>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</si>
  <si>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</si>
  <si>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</si>
  <si>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</si>
  <si>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</si>
  <si>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</si>
  <si>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</si>
  <si>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</si>
  <si>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</si>
  <si>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</si>
  <si>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</si>
  <si>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</si>
  <si>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</si>
  <si>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</si>
  <si>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</si>
  <si>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</si>
  <si>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</si>
  <si>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</si>
  <si>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</si>
  <si>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</si>
  <si>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</si>
  <si>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</si>
  <si>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</si>
  <si>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</si>
  <si>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</si>
  <si>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</si>
  <si>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</si>
  <si>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</si>
  <si>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</si>
  <si>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</si>
  <si>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</si>
  <si>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</si>
  <si>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</si>
  <si>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</si>
  <si>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</si>
  <si>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</si>
  <si>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</si>
  <si>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</si>
  <si>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</si>
  <si>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</si>
  <si>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</si>
  <si>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</si>
  <si>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</si>
  <si>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</si>
  <si>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</si>
  <si>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</si>
  <si>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</si>
  <si>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</si>
  <si>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</si>
  <si>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</si>
  <si>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</si>
  <si>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</si>
  <si>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</si>
  <si>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</si>
  <si>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</si>
  <si>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</si>
  <si>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</si>
  <si>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</si>
  <si>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</si>
  <si>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</si>
  <si>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</si>
  <si>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</si>
  <si>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</si>
  <si>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</si>
  <si>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</si>
  <si>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</si>
  <si>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</si>
  <si>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</si>
  <si>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</si>
  <si>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</si>
  <si>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</si>
  <si>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</si>
  <si>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</si>
  <si>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</si>
  <si>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</si>
  <si>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</si>
  <si>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</si>
  <si>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</si>
  <si>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</si>
  <si>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</si>
  <si>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</si>
  <si>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</si>
  <si>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</si>
  <si>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</si>
  <si>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</si>
  <si>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</si>
  <si>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</si>
  <si>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</si>
  <si>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</si>
  <si>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</si>
  <si>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</si>
  <si>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</si>
  <si>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</si>
  <si>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</si>
  <si>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</si>
  <si>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</si>
  <si>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</si>
  <si>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</si>
  <si>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</si>
  <si>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</si>
  <si>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</si>
  <si>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</si>
  <si>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</si>
  <si>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</si>
  <si>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</si>
  <si>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</si>
  <si>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</si>
  <si>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</si>
  <si>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</si>
  <si>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</si>
  <si>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</si>
  <si>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</si>
  <si>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</si>
  <si>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</si>
  <si>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</si>
  <si>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</si>
  <si>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</si>
  <si>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</si>
  <si>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</si>
  <si>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</si>
  <si>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</si>
  <si>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</si>
  <si>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</si>
  <si>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</si>
  <si>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</si>
  <si>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</si>
  <si>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</si>
  <si>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</si>
  <si>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</si>
  <si>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</si>
  <si>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</si>
  <si>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</si>
  <si>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</si>
  <si>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</si>
  <si>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</si>
  <si>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</si>
  <si>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</si>
  <si>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</si>
  <si>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</si>
  <si>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</si>
  <si>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</si>
  <si>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</si>
  <si>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</si>
  <si>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</si>
  <si>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</si>
  <si>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</si>
  <si>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</si>
  <si>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</si>
  <si>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</si>
  <si>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</si>
  <si>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</si>
  <si>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</si>
  <si>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</si>
  <si>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</si>
  <si>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</si>
  <si>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</si>
  <si>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</si>
  <si>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</si>
  <si>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</si>
  <si>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</si>
  <si>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</si>
  <si>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</si>
  <si>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</si>
  <si>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</si>
  <si>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</si>
  <si>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</si>
  <si>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</si>
  <si>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</si>
  <si>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</si>
  <si>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</si>
  <si>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</si>
  <si>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</si>
  <si>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</si>
  <si>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</si>
  <si>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</si>
  <si>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</si>
  <si>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</si>
  <si>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</si>
  <si>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</si>
  <si>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</si>
  <si>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</si>
  <si>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</si>
  <si>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</si>
  <si>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</si>
  <si>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</si>
  <si>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</si>
  <si>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</si>
  <si>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</si>
  <si>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</si>
  <si>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</si>
  <si>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</si>
  <si>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</si>
  <si>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</si>
  <si>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</si>
  <si>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</si>
  <si>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</si>
  <si>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</si>
  <si>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</si>
  <si>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</si>
  <si>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</si>
  <si>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</si>
  <si>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</si>
  <si>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</si>
  <si>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</si>
  <si>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</si>
  <si>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</si>
  <si>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</si>
  <si>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</si>
  <si>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</si>
  <si>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</si>
  <si>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</si>
  <si>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</si>
  <si>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</si>
  <si>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</si>
  <si>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</si>
  <si>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</si>
  <si>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</si>
  <si>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</si>
  <si>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</si>
  <si>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</si>
  <si>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</si>
  <si>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</si>
  <si>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</si>
  <si>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</si>
  <si>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</si>
  <si>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</si>
  <si>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</si>
  <si>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</si>
  <si>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</si>
  <si>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</si>
  <si>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</si>
  <si>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</si>
  <si>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</si>
  <si>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</si>
  <si>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</si>
  <si>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</si>
  <si>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</si>
  <si>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</si>
  <si>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</si>
  <si>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</si>
  <si>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</si>
  <si>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</si>
  <si>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</si>
  <si>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</si>
  <si>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</si>
  <si>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</si>
  <si>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</si>
  <si>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</si>
  <si>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</si>
  <si>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</si>
  <si>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</si>
  <si>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</si>
  <si>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</si>
  <si>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</si>
  <si>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</si>
  <si>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</si>
  <si>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</si>
  <si>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</si>
  <si>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</si>
  <si>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</si>
  <si>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</si>
  <si>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</si>
  <si>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</si>
  <si>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</si>
  <si>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</si>
  <si>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</si>
  <si>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</si>
  <si>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</si>
  <si>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</si>
  <si>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</si>
  <si>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</si>
  <si>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</si>
  <si>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</si>
  <si>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</si>
  <si>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</si>
  <si>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</si>
  <si>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</si>
  <si>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</si>
  <si>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</si>
  <si>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</si>
  <si>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</si>
  <si>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</si>
  <si>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</si>
  <si>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</si>
  <si>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</si>
  <si>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</si>
  <si>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</si>
  <si>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</si>
  <si>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</si>
  <si>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</si>
  <si>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</si>
  <si>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</si>
  <si>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</si>
  <si>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</si>
  <si>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</si>
  <si>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</si>
  <si>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</si>
  <si>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</si>
  <si>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</si>
  <si>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</si>
  <si>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</si>
  <si>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</si>
  <si>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</si>
  <si>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</si>
  <si>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</si>
  <si>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</si>
  <si>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</si>
  <si>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</si>
  <si>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</si>
  <si>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</si>
  <si>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</si>
  <si>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</si>
  <si>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</si>
  <si>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</si>
  <si>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</si>
  <si>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</si>
  <si>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</si>
  <si>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</si>
  <si>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</si>
  <si>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</si>
  <si>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</si>
  <si>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</si>
  <si>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</si>
  <si>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</si>
  <si>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</si>
  <si>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</si>
  <si>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</si>
  <si>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</si>
  <si>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</si>
  <si>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</si>
  <si>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</si>
  <si>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</si>
  <si>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</si>
  <si>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</si>
  <si>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</si>
  <si>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</si>
  <si>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</si>
  <si>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</si>
  <si>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</si>
  <si>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</si>
  <si>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</si>
  <si>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</si>
  <si>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</si>
  <si>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</si>
  <si>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</si>
  <si>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</si>
  <si>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</si>
  <si>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</si>
  <si>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</si>
  <si>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</si>
  <si>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</si>
  <si>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</si>
  <si>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</si>
  <si>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</si>
  <si>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</si>
  <si>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</si>
  <si>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</si>
  <si>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</si>
  <si>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</si>
  <si>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</si>
  <si>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</si>
  <si>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</si>
  <si>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</si>
  <si>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</si>
  <si>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</si>
  <si>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</si>
  <si>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</si>
  <si>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</si>
  <si>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</si>
  <si>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</si>
  <si>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</si>
  <si>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</si>
  <si>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</si>
  <si>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</si>
  <si>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</si>
  <si>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</si>
  <si>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</si>
  <si>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</si>
  <si>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</si>
  <si>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</si>
  <si>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</si>
  <si>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</si>
  <si>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</si>
  <si>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</si>
  <si>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</si>
  <si>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</si>
  <si>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</si>
  <si>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</si>
  <si>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</si>
  <si>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</si>
  <si>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</si>
  <si>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</si>
  <si>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</si>
  <si>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</si>
  <si>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</si>
  <si>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</si>
  <si>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</si>
  <si>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</si>
  <si>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</si>
  <si>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</si>
  <si>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</si>
  <si>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</si>
  <si>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</si>
  <si>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</si>
  <si>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</si>
  <si>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</si>
  <si>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</si>
  <si>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</si>
  <si>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</si>
  <si>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</si>
  <si>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</si>
  <si>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</si>
  <si>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</si>
  <si>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</si>
  <si>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</si>
  <si>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</si>
  <si>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</si>
  <si>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</si>
  <si>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</si>
  <si>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</si>
  <si>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</si>
  <si>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</si>
  <si>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</si>
  <si>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</si>
  <si>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</si>
  <si>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</si>
  <si>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</si>
  <si>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</si>
  <si>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</si>
  <si>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</si>
  <si>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</si>
  <si>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</si>
  <si>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</si>
  <si>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</si>
  <si>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</si>
  <si>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</si>
  <si>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</si>
  <si>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</si>
  <si>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</si>
  <si>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</si>
  <si>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</si>
  <si>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</si>
  <si>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</si>
  <si>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</si>
  <si>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</si>
  <si>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</si>
  <si>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</si>
  <si>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</si>
  <si>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</si>
  <si>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</si>
  <si>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</si>
  <si>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</si>
  <si>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</si>
  <si>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</si>
  <si>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</si>
  <si>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</si>
  <si>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</si>
  <si>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</si>
  <si>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</si>
  <si>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</si>
  <si>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</si>
  <si>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</si>
  <si>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</si>
  <si>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</si>
  <si>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</si>
  <si>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</si>
  <si>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</si>
  <si>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</si>
  <si>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</si>
  <si>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</si>
  <si>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</si>
  <si>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</si>
  <si>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</si>
  <si>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</si>
  <si>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</si>
  <si>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</si>
  <si>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</si>
  <si>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</si>
  <si>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</si>
  <si>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</si>
  <si>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</si>
  <si>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</si>
  <si>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</si>
  <si>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</si>
  <si>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</si>
  <si>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</si>
  <si>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</si>
  <si>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</si>
  <si>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</si>
  <si>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</si>
  <si>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</si>
  <si>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</si>
  <si>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</si>
  <si>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</si>
  <si>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</si>
  <si>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</si>
  <si>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</si>
  <si>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</si>
  <si>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</si>
  <si>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</si>
  <si>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</si>
  <si>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</si>
  <si>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</si>
  <si>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</si>
  <si>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</si>
  <si>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</si>
  <si>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</si>
  <si>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</si>
  <si>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</si>
  <si>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</si>
  <si>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</si>
  <si>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</si>
  <si>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</si>
  <si>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</si>
  <si>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</si>
  <si>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</si>
  <si>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</si>
  <si>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</si>
  <si>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</si>
  <si>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</si>
  <si>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</si>
  <si>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</si>
  <si>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</si>
  <si>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</si>
  <si>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</si>
  <si>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</si>
  <si>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</si>
  <si>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</si>
  <si>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</si>
  <si>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</si>
  <si>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</si>
  <si>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</si>
  <si>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</si>
  <si>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</si>
  <si>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</si>
  <si>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</si>
  <si>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</si>
  <si>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</si>
  <si>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</si>
  <si>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</si>
  <si>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</si>
  <si>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</si>
  <si>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</si>
  <si>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</si>
  <si>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</si>
  <si>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</si>
  <si>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</si>
  <si>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</si>
  <si>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</si>
  <si>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</si>
  <si>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</si>
  <si>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</si>
  <si>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</si>
  <si>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</si>
  <si>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</si>
  <si>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</si>
  <si>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</si>
  <si>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</si>
  <si>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</si>
  <si>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</si>
  <si>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</si>
  <si>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</si>
  <si>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</si>
  <si>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</si>
  <si>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</si>
  <si>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</si>
  <si>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</si>
  <si>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</si>
  <si>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</si>
  <si>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</si>
  <si>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</si>
  <si>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</si>
  <si>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</si>
  <si>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</si>
  <si>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</si>
  <si>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</si>
  <si>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</si>
  <si>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</si>
  <si>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</si>
  <si>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</si>
  <si>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</si>
  <si>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</si>
  <si>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</si>
  <si>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</si>
  <si>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</si>
  <si>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</si>
  <si>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</si>
  <si>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</si>
  <si>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</si>
  <si>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</si>
  <si>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</si>
  <si>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</si>
  <si>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</si>
  <si>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</si>
  <si>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</si>
  <si>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</si>
  <si>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</si>
  <si>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</si>
  <si>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</si>
  <si>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</si>
  <si>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</si>
  <si>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</si>
  <si>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</si>
  <si>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</si>
  <si>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</si>
  <si>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</si>
  <si>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</si>
  <si>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</si>
  <si>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</si>
  <si>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</si>
  <si>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</si>
  <si>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</si>
  <si>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</si>
  <si>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</si>
  <si>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</si>
  <si>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</si>
  <si>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</si>
  <si>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</si>
  <si>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</si>
  <si>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</si>
  <si>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</si>
  <si>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</si>
  <si>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</si>
  <si>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</si>
  <si>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</si>
  <si>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</si>
  <si>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</si>
  <si>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</si>
  <si>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</si>
  <si>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</si>
  <si>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</si>
  <si>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</si>
  <si>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</si>
  <si>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</si>
  <si>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</si>
  <si>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</si>
  <si>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</si>
  <si>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</si>
  <si>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</si>
  <si>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</si>
  <si>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</si>
  <si>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</si>
  <si>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</si>
  <si>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</si>
  <si>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</si>
  <si>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</si>
  <si>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</si>
  <si>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</si>
  <si>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</si>
  <si>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</si>
  <si>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</si>
  <si>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</si>
  <si>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</si>
  <si>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</si>
  <si>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</si>
  <si>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</si>
  <si>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</si>
  <si>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</si>
  <si>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</si>
  <si>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</si>
  <si>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</si>
  <si>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</si>
  <si>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</si>
  <si>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</si>
  <si>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</si>
  <si>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</si>
  <si>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</si>
  <si>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</si>
  <si>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</si>
  <si>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</si>
  <si>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</si>
  <si>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</si>
  <si>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</si>
  <si>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</si>
  <si>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</si>
  <si>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</si>
  <si>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</si>
  <si>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</si>
  <si>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</si>
  <si>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</si>
  <si>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</si>
  <si>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</si>
  <si>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</si>
  <si>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</si>
  <si>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</si>
  <si>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</si>
  <si>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</si>
  <si>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</si>
  <si>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</si>
  <si>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</si>
  <si>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</si>
  <si>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</si>
  <si>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</si>
  <si>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</si>
  <si>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</si>
  <si>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</si>
  <si>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</si>
  <si>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</si>
  <si>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</si>
  <si>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</si>
  <si>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</si>
  <si>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</si>
  <si>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</si>
  <si>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</si>
  <si>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</si>
  <si>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</si>
  <si>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</si>
  <si>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</si>
  <si>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</si>
  <si>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</si>
  <si>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</si>
  <si>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</si>
  <si>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</si>
  <si>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</si>
  <si>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</si>
  <si>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</si>
  <si>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</si>
  <si>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</si>
  <si>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</si>
  <si>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</si>
  <si>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</si>
  <si>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</si>
  <si>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</si>
  <si>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</si>
  <si>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</si>
  <si>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</si>
  <si>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</si>
  <si>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</si>
  <si>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</si>
  <si>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</si>
  <si>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</si>
  <si>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</si>
  <si>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</si>
  <si>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</si>
  <si>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</si>
  <si>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</si>
  <si>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</si>
  <si>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</si>
  <si>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</si>
  <si>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</si>
  <si>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</si>
  <si>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</si>
  <si>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</si>
  <si>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</si>
  <si>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</si>
  <si>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</si>
  <si>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</si>
  <si>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</si>
  <si>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</si>
  <si>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</si>
  <si>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</si>
  <si>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</si>
  <si>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</si>
  <si>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</si>
  <si>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</si>
  <si>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</si>
  <si>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</si>
  <si>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</si>
  <si>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</si>
  <si>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</si>
  <si>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</si>
  <si>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</si>
  <si>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</si>
  <si>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</si>
  <si>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</si>
  <si>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</si>
  <si>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</si>
  <si>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</si>
  <si>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</si>
  <si>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</si>
  <si>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</si>
  <si>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</si>
  <si>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</si>
  <si>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</si>
  <si>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</si>
  <si>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</si>
  <si>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</si>
  <si>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</si>
  <si>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</si>
  <si>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</si>
  <si>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</si>
  <si>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</si>
  <si>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</si>
  <si>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</si>
  <si>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</si>
  <si>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</si>
  <si>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</si>
  <si>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</si>
  <si>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</si>
  <si>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</si>
  <si>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</si>
  <si>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</si>
  <si>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</si>
  <si>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</si>
  <si>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</si>
  <si>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</si>
  <si>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</si>
  <si>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</si>
  <si>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</si>
  <si>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</si>
  <si>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</si>
  <si>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</si>
  <si>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</si>
  <si>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</si>
  <si>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</si>
  <si>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</si>
  <si>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</si>
  <si>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</si>
  <si>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</si>
  <si>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</si>
  <si>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</si>
  <si>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</si>
  <si>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</si>
  <si>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</si>
  <si>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</si>
  <si>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</si>
  <si>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</si>
  <si>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</si>
  <si>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</si>
  <si>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</si>
  <si>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</si>
  <si>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</si>
  <si>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</si>
  <si>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</si>
  <si>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</si>
  <si>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</si>
  <si>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</si>
  <si>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</si>
  <si>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</si>
  <si>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</si>
  <si>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</si>
  <si>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</si>
  <si>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</si>
  <si>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</si>
  <si>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</si>
  <si>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</si>
  <si>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</si>
  <si>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</si>
  <si>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</si>
  <si>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</si>
  <si>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</si>
  <si>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</si>
  <si>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</si>
  <si>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</si>
  <si>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</si>
  <si>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</si>
  <si>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</si>
  <si>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</si>
  <si>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</si>
  <si>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</si>
  <si>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</si>
  <si>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</si>
  <si>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</si>
  <si>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</si>
  <si>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</si>
  <si>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</si>
  <si>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</si>
  <si>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</si>
  <si>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</si>
  <si>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</si>
  <si>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</si>
  <si>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</si>
  <si>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</si>
  <si>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</si>
  <si>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</si>
  <si>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</si>
  <si>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</si>
  <si>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</si>
  <si>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</si>
  <si>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</si>
  <si>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</si>
  <si>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</si>
  <si>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</si>
  <si>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</si>
  <si>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</si>
  <si>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</si>
  <si>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</si>
  <si>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</si>
  <si>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</si>
  <si>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</si>
  <si>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</si>
  <si>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</si>
  <si>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</si>
  <si>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</si>
  <si>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</si>
  <si>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</si>
  <si>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</si>
  <si>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</si>
  <si>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</si>
  <si>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</si>
  <si>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</si>
  <si>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</si>
  <si>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</si>
  <si>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</si>
  <si>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</si>
  <si>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</si>
  <si>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</si>
  <si>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</si>
  <si>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</si>
  <si>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</si>
  <si>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</si>
  <si>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</si>
  <si>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</si>
  <si>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</si>
  <si>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</si>
  <si>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</si>
  <si>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</si>
  <si>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</si>
  <si>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</si>
  <si>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</si>
  <si>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</si>
  <si>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</si>
  <si>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</si>
  <si>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</si>
  <si>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</si>
  <si>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</si>
  <si>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</si>
  <si>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</si>
  <si>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</si>
  <si>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</si>
  <si>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</si>
  <si>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</si>
  <si>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</si>
  <si>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</si>
  <si>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</si>
  <si>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</si>
  <si>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</si>
  <si>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</si>
  <si>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</si>
  <si>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</si>
  <si>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</si>
  <si>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</si>
  <si>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</si>
  <si>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</si>
  <si>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</si>
  <si>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</si>
  <si>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</si>
  <si>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</si>
  <si>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</si>
  <si>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</si>
  <si>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</si>
  <si>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</si>
  <si>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</si>
  <si>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</si>
  <si>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</si>
  <si>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</si>
  <si>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</si>
  <si>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</si>
  <si>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</si>
  <si>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</si>
  <si>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</si>
  <si>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</si>
  <si>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</si>
  <si>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</si>
  <si>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</si>
  <si>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</si>
  <si>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</si>
  <si>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</si>
  <si>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</si>
  <si>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</si>
  <si>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</si>
  <si>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</si>
  <si>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</si>
  <si>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</si>
  <si>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</si>
  <si>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</si>
  <si>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</si>
  <si>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</si>
  <si>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</si>
  <si>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</si>
  <si>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</si>
  <si>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</si>
  <si>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</si>
  <si>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</si>
  <si>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</si>
  <si>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</si>
  <si>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</si>
  <si>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</si>
  <si>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</si>
  <si>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</si>
  <si>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</si>
  <si>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</si>
  <si>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</si>
  <si>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</si>
  <si>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</si>
  <si>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</si>
  <si>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</si>
  <si>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</si>
  <si>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</si>
  <si>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</si>
  <si>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</si>
  <si>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</si>
  <si>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</si>
  <si>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</si>
  <si>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</si>
  <si>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</si>
  <si>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</si>
  <si>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</si>
  <si>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</si>
  <si>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</si>
  <si>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</si>
  <si>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</si>
  <si>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</si>
  <si>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</si>
  <si>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</si>
  <si>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</si>
  <si>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</si>
  <si>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</si>
  <si>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</si>
  <si>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</si>
  <si>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</si>
  <si>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</si>
  <si>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</si>
  <si>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</si>
  <si>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</si>
  <si>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</si>
  <si>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</si>
  <si>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</si>
  <si>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</si>
  <si>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</si>
  <si>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</si>
  <si>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</si>
  <si>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</si>
  <si>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</si>
  <si>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</si>
  <si>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</si>
  <si>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</si>
  <si>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</si>
  <si>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</si>
  <si>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</si>
  <si>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</si>
  <si>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</si>
  <si>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</si>
  <si>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</si>
  <si>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</si>
  <si>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</si>
  <si>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</si>
  <si>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</si>
  <si>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</si>
  <si>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</si>
  <si>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</si>
  <si>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</si>
  <si>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</si>
  <si>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</si>
  <si>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</si>
  <si>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</si>
  <si>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</si>
  <si>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</si>
  <si>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</si>
  <si>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</si>
  <si>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</si>
  <si>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</si>
  <si>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</si>
  <si>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</si>
  <si>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</si>
  <si>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</si>
  <si>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</si>
  <si>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</si>
  <si>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</si>
  <si>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</si>
  <si>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</si>
  <si>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</si>
  <si>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</si>
  <si>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</si>
  <si>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</si>
  <si>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</si>
  <si>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</si>
  <si>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</si>
  <si>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</si>
  <si>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</si>
  <si>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</si>
  <si>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</si>
  <si>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</si>
  <si>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</si>
  <si>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</si>
  <si>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</si>
  <si>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</si>
  <si>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</si>
  <si>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</si>
  <si>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</si>
  <si>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</si>
  <si>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</si>
  <si>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</si>
  <si>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</si>
  <si>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</si>
  <si>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</si>
  <si>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</si>
  <si>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</si>
  <si>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</si>
  <si>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</si>
  <si>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</si>
  <si>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</si>
  <si>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</si>
  <si>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</si>
  <si>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</si>
  <si>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</si>
  <si>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</si>
  <si>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</si>
  <si>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</si>
  <si>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</si>
  <si>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</si>
  <si>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</si>
  <si>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</si>
  <si>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</si>
  <si>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</si>
  <si>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</si>
  <si>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</si>
  <si>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</si>
  <si>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</si>
  <si>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</si>
  <si>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</si>
  <si>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</si>
  <si>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</si>
  <si>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</si>
  <si>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</si>
  <si>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</si>
  <si>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</si>
  <si>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</si>
  <si>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</si>
  <si>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</si>
  <si>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</si>
  <si>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</si>
  <si>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</si>
  <si>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</si>
  <si>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</si>
  <si>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</si>
  <si>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</si>
  <si>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</si>
  <si>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</si>
  <si>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</si>
  <si>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</si>
  <si>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</si>
  <si>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</si>
  <si>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</si>
  <si>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</si>
  <si>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</si>
  <si>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</si>
  <si>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</si>
  <si>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</si>
  <si>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</si>
  <si>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</si>
  <si>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</si>
  <si>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</si>
  <si>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</si>
  <si>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</si>
  <si>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</si>
  <si>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</si>
  <si>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</si>
  <si>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</si>
  <si>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</si>
  <si>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</si>
  <si>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</si>
  <si>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</si>
  <si>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</si>
  <si>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</si>
  <si>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</si>
  <si>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</si>
  <si>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</si>
  <si>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</si>
  <si>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</si>
  <si>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</si>
  <si>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</si>
  <si>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</si>
  <si>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</si>
  <si>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</si>
  <si>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</si>
  <si>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</si>
  <si>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</si>
  <si>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</si>
  <si>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</si>
  <si>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</si>
  <si>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</si>
  <si>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</si>
  <si>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</si>
  <si>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</si>
  <si>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</si>
  <si>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</si>
  <si>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</si>
  <si>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</si>
  <si>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</si>
  <si>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</si>
  <si>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</si>
  <si>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</si>
  <si>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</si>
  <si>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</si>
  <si>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</si>
  <si>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</si>
  <si>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</si>
  <si>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</si>
  <si>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</si>
  <si>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</si>
  <si>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</si>
  <si>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</si>
  <si>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</si>
  <si>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</si>
  <si>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</si>
  <si>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</si>
  <si>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</si>
  <si>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</si>
  <si>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</si>
  <si>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</si>
  <si>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</si>
  <si>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</si>
  <si>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</si>
  <si>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</si>
  <si>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</si>
  <si>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</si>
  <si>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</si>
  <si>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</si>
  <si>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</si>
  <si>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</si>
  <si>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</si>
  <si>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</si>
  <si>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</si>
  <si>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</si>
  <si>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</si>
  <si>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</si>
  <si>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</si>
  <si>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</si>
  <si>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</si>
  <si>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</si>
  <si>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</si>
  <si>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</si>
  <si>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</si>
  <si>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</si>
  <si>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</si>
  <si>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</si>
  <si>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</si>
  <si>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</si>
  <si>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</si>
  <si>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</si>
  <si>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</si>
  <si>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</si>
  <si>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</si>
  <si>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</si>
  <si>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</si>
  <si>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</si>
  <si>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</si>
  <si>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</si>
  <si>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</si>
  <si>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</si>
  <si>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</si>
  <si>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</si>
  <si>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</si>
  <si>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</si>
  <si>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</si>
  <si>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</si>
  <si>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</si>
  <si>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</si>
  <si>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</si>
  <si>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</si>
  <si>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</si>
  <si>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</si>
  <si>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</si>
  <si>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</si>
  <si>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</si>
  <si>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</si>
  <si>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</si>
  <si>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</si>
  <si>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</si>
  <si>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</si>
  <si>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</si>
  <si>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</si>
  <si>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</si>
  <si>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</si>
  <si>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</si>
  <si>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</si>
  <si>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</si>
  <si>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</si>
  <si>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</si>
  <si>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</si>
  <si>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</si>
  <si>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</si>
  <si>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</si>
  <si>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</si>
  <si>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</si>
  <si>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</si>
  <si>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</si>
  <si>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</si>
  <si>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</si>
  <si>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</si>
  <si>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</si>
  <si>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</si>
  <si>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</si>
  <si>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</si>
  <si>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</si>
  <si>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</si>
  <si>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</si>
  <si>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</si>
  <si>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</si>
  <si>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</si>
  <si>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</si>
  <si>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</si>
  <si>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</si>
  <si>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</si>
  <si>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</si>
  <si>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</si>
  <si>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</si>
  <si>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</si>
  <si>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</si>
  <si>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</si>
  <si>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</si>
  <si>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</si>
  <si>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</si>
  <si>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</si>
  <si>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</si>
  <si>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</si>
  <si>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</si>
  <si>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</si>
  <si>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</si>
  <si>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</si>
  <si>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</si>
  <si>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</si>
  <si>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</si>
  <si>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</si>
  <si>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</si>
  <si>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</si>
  <si>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</si>
  <si>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</si>
  <si>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</si>
  <si>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</si>
  <si>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</si>
  <si>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</si>
  <si>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</si>
  <si>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</si>
  <si>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</si>
  <si>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</si>
  <si>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</si>
  <si>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</si>
  <si>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</si>
  <si>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</si>
  <si>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</si>
  <si>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</si>
  <si>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</si>
  <si>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</si>
  <si>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</si>
  <si>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</si>
  <si>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</si>
  <si>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</si>
  <si>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</si>
  <si>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</si>
  <si>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</si>
  <si>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</si>
  <si>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</si>
  <si>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</si>
  <si>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</si>
  <si>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</si>
  <si>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</si>
  <si>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</si>
  <si>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</si>
  <si>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</si>
  <si>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</si>
  <si>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</si>
  <si>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</si>
  <si>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</si>
  <si>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</si>
  <si>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</si>
  <si>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</si>
  <si>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</si>
  <si>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</si>
  <si>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</si>
  <si>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</si>
  <si>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</si>
  <si>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</si>
  <si>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</si>
  <si>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</si>
  <si>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</si>
  <si>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</si>
  <si>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</si>
  <si>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</si>
  <si>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</si>
  <si>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</si>
  <si>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</si>
  <si>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</si>
  <si>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</si>
  <si>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</si>
  <si>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</si>
  <si>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</si>
  <si>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</si>
  <si>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</si>
  <si>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</si>
  <si>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</si>
  <si>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</si>
  <si>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</si>
  <si>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</si>
  <si>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</si>
  <si>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</si>
  <si>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</si>
  <si>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</si>
  <si>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</si>
  <si>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</si>
  <si>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</si>
  <si>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</si>
  <si>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</si>
  <si>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</si>
  <si>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</si>
  <si>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</si>
  <si>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</si>
  <si>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</si>
  <si>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</si>
  <si>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</si>
  <si>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</si>
  <si>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</si>
  <si>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</si>
  <si>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</si>
  <si>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</si>
  <si>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</si>
  <si>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</si>
  <si>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</si>
  <si>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</si>
  <si>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</si>
  <si>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</si>
  <si>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</si>
  <si>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</si>
  <si>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</si>
  <si>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</si>
  <si>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</si>
  <si>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</si>
  <si>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</si>
  <si>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</si>
  <si>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</si>
  <si>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</si>
  <si>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</si>
  <si>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</si>
  <si>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</si>
  <si>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</si>
  <si>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</si>
  <si>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</si>
  <si>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</si>
  <si>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</si>
  <si>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</si>
  <si>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</si>
  <si>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</si>
  <si>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</si>
  <si>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</si>
  <si>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</si>
  <si>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</si>
  <si>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</si>
  <si>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</si>
  <si>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</si>
  <si>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</si>
  <si>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</si>
  <si>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</si>
  <si>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</si>
  <si>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</si>
  <si>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</si>
  <si>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</si>
  <si>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</si>
  <si>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</si>
  <si>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</si>
  <si>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</si>
  <si>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</si>
  <si>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</si>
  <si>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</si>
  <si>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</si>
  <si>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</si>
  <si>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</si>
  <si>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</si>
  <si>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</si>
  <si>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</si>
  <si>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</si>
  <si>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</si>
  <si>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</si>
  <si>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</si>
  <si>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</si>
  <si>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</si>
  <si>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</si>
  <si>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</si>
  <si>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</si>
  <si>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</si>
  <si>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</si>
  <si>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</si>
  <si>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</si>
  <si>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</si>
  <si>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</si>
  <si>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</si>
  <si>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</si>
  <si>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</si>
  <si>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</si>
  <si>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</si>
  <si>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</si>
  <si>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</si>
  <si>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</si>
  <si>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</si>
  <si>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</si>
  <si>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</si>
  <si>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</si>
  <si>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</si>
  <si>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</si>
  <si>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</si>
  <si>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</si>
  <si>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</si>
  <si>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</si>
  <si>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</si>
  <si>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</si>
  <si>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</si>
  <si>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</si>
  <si>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</si>
  <si>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</si>
  <si>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</si>
  <si>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</si>
  <si>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</si>
  <si>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</si>
  <si>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</si>
  <si>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</si>
  <si>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</si>
  <si>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</si>
  <si>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</si>
  <si>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</si>
  <si>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</si>
  <si>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</si>
  <si>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</si>
  <si>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</si>
  <si>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</si>
  <si>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</si>
  <si>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</si>
  <si>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</si>
  <si>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</si>
  <si>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</si>
  <si>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</si>
  <si>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</si>
  <si>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</si>
  <si>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</si>
  <si>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</si>
  <si>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</si>
  <si>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</si>
  <si>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</si>
  <si>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</si>
  <si>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</si>
  <si>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</si>
  <si>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</si>
  <si>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</si>
  <si>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</si>
  <si>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</si>
  <si>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</si>
  <si>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</si>
  <si>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</si>
  <si>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</si>
  <si>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</si>
  <si>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</si>
  <si>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</si>
  <si>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</si>
  <si>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</si>
  <si>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</si>
  <si>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</si>
  <si>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</si>
  <si>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</si>
  <si>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</si>
  <si>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</si>
  <si>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</si>
  <si>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</si>
  <si>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</si>
  <si>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</si>
  <si>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</si>
  <si>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</si>
  <si>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</si>
  <si>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</si>
  <si>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</si>
  <si>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</si>
  <si>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</si>
  <si>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</si>
  <si>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</si>
  <si>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</si>
  <si>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</si>
  <si>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</si>
  <si>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</si>
  <si>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</si>
  <si>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</si>
  <si>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</si>
  <si>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</si>
  <si>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</si>
  <si>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</si>
  <si>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</si>
  <si>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</si>
  <si>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</si>
  <si>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</si>
  <si>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</si>
  <si>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</si>
  <si>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</si>
  <si>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</si>
  <si>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</si>
  <si>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</si>
  <si>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</si>
  <si>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</si>
  <si>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</si>
  <si>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</si>
  <si>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</si>
  <si>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</si>
  <si>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</si>
  <si>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</si>
  <si>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</si>
  <si>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</si>
  <si>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</si>
  <si>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</si>
  <si>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</si>
  <si>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</si>
  <si>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</si>
  <si>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</si>
  <si>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</si>
  <si>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</si>
  <si>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</si>
  <si>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</si>
  <si>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</si>
  <si>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</si>
  <si>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</si>
  <si>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</si>
  <si>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</si>
  <si>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</si>
  <si>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</si>
  <si>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</si>
  <si>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</si>
  <si>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</si>
  <si>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</si>
  <si>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</si>
  <si>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</si>
  <si>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</si>
  <si>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</si>
  <si>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</si>
  <si>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</si>
  <si>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</si>
  <si>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</si>
  <si>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</si>
  <si>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</si>
  <si>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</si>
  <si>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</si>
  <si>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</si>
  <si>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</si>
  <si>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</si>
  <si>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</si>
  <si>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</si>
  <si>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</si>
  <si>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</si>
  <si>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</si>
  <si>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</si>
  <si>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</si>
  <si>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</si>
  <si>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</si>
  <si>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</si>
  <si>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</si>
  <si>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</si>
  <si>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</si>
  <si>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</si>
  <si>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</si>
  <si>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</si>
  <si>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</si>
  <si>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</si>
  <si>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</si>
  <si>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</si>
  <si>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</si>
  <si>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</si>
  <si>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</si>
  <si>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</si>
  <si>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</si>
  <si>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</si>
  <si>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</si>
  <si>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</si>
  <si>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</si>
  <si>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</si>
  <si>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</si>
  <si>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</si>
  <si>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</si>
  <si>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</si>
  <si>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</si>
  <si>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</si>
  <si>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</si>
  <si>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</si>
  <si>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</si>
  <si>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</si>
  <si>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</si>
  <si>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</si>
  <si>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</si>
  <si>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</si>
  <si>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</si>
  <si>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</si>
  <si>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</si>
  <si>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</si>
  <si>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</si>
  <si>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</si>
  <si>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</si>
  <si>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</si>
  <si>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</si>
  <si>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</si>
  <si>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</si>
  <si>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</si>
  <si>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</si>
  <si>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</si>
  <si>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</si>
  <si>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</si>
  <si>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</si>
  <si>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</si>
  <si>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</si>
  <si>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</si>
  <si>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</si>
  <si>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</si>
  <si>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</si>
  <si>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</si>
  <si>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</si>
  <si>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</si>
  <si>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</si>
  <si>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</si>
  <si>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</si>
  <si>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</si>
  <si>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</si>
  <si>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</si>
  <si>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</si>
  <si>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</si>
  <si>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</si>
  <si>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</si>
  <si>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</si>
  <si>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</si>
  <si>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</si>
  <si>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</si>
  <si>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</si>
  <si>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</si>
  <si>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</si>
  <si>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</si>
  <si>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</si>
  <si>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</si>
  <si>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</si>
  <si>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</si>
  <si>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</si>
  <si>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</si>
  <si>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</si>
  <si>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</si>
  <si>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</si>
  <si>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</si>
  <si>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</si>
  <si>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</si>
  <si>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</si>
  <si>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</si>
  <si>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</si>
  <si>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</si>
  <si>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</si>
  <si>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</si>
  <si>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</si>
  <si>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</si>
  <si>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</si>
  <si>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</si>
  <si>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</si>
  <si>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</si>
  <si>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</si>
  <si>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</si>
  <si>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</si>
  <si>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</si>
  <si>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</si>
  <si>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</si>
  <si>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</si>
  <si>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</si>
  <si>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</si>
  <si>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</si>
  <si>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</si>
  <si>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</si>
  <si>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</si>
  <si>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</si>
  <si>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</si>
  <si>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</si>
  <si>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</si>
  <si>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</si>
  <si>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</si>
  <si>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</si>
  <si>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</si>
  <si>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</si>
  <si>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</si>
  <si>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</si>
  <si>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</si>
  <si>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</si>
  <si>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</si>
  <si>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</si>
  <si>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</si>
  <si>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</si>
  <si>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</si>
  <si>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</si>
  <si>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</si>
  <si>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</si>
  <si>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</si>
  <si>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</si>
  <si>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</si>
  <si>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</si>
  <si>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</si>
  <si>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</si>
  <si>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</si>
  <si>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</si>
  <si>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</si>
  <si>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</si>
  <si>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</si>
  <si>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</si>
  <si>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</si>
  <si>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</si>
  <si>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</si>
  <si>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</si>
  <si>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</si>
  <si>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</si>
  <si>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</si>
  <si>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</si>
  <si>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</si>
  <si>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</si>
  <si>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</si>
  <si>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</si>
  <si>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</si>
  <si>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</si>
  <si>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</si>
  <si>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</si>
  <si>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</si>
  <si>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</si>
  <si>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</si>
  <si>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</si>
  <si>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</si>
  <si>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</si>
  <si>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</si>
  <si>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</si>
  <si>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</si>
  <si>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</si>
  <si>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</si>
  <si>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</si>
  <si>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</si>
  <si>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</si>
  <si>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</si>
  <si>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</si>
  <si>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</si>
  <si>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</si>
  <si>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</si>
  <si>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</si>
  <si>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</si>
  <si>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</si>
  <si>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</si>
  <si>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</si>
  <si>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</si>
  <si>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</si>
  <si>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</si>
  <si>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</si>
  <si>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</si>
  <si>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</si>
  <si>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</si>
  <si>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</si>
  <si>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</si>
  <si>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</si>
  <si>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</si>
  <si>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</si>
  <si>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</si>
  <si>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</si>
  <si>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</si>
  <si>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</si>
  <si>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</si>
  <si>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</si>
  <si>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</si>
  <si>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</si>
  <si>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</si>
  <si>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</si>
  <si>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</si>
  <si>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</si>
  <si>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</si>
  <si>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</si>
  <si>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</si>
  <si>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</si>
  <si>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</si>
  <si>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</si>
  <si>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</si>
  <si>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</si>
  <si>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</si>
  <si>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</si>
  <si>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</si>
  <si>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</si>
  <si>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</si>
  <si>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</si>
  <si>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</si>
  <si>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</si>
  <si>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</si>
  <si>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</si>
  <si>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</si>
  <si>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</si>
  <si>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</si>
  <si>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</si>
  <si>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</si>
  <si>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</si>
  <si>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</si>
  <si>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</si>
  <si>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</si>
  <si>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</si>
  <si>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</si>
  <si>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</si>
  <si>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</si>
  <si>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</si>
  <si>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</si>
  <si>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</si>
  <si>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</si>
  <si>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</si>
  <si>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</si>
  <si>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</si>
  <si>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</si>
  <si>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</si>
  <si>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</si>
  <si>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</si>
  <si>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</si>
  <si>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</si>
  <si>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</si>
  <si>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</si>
  <si>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</si>
  <si>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</si>
  <si>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</si>
  <si>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</si>
  <si>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</si>
  <si>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</si>
  <si>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</si>
  <si>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</si>
  <si>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</si>
  <si>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</si>
  <si>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</si>
  <si>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</si>
  <si>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</si>
  <si>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</si>
  <si>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</si>
  <si>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</si>
  <si>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</si>
  <si>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</si>
  <si>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</si>
  <si>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</si>
  <si>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</si>
  <si>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</si>
  <si>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</si>
  <si>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</si>
  <si>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</si>
  <si>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</si>
  <si>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</si>
  <si>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</si>
  <si>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</si>
  <si>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</si>
  <si>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</si>
  <si>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</si>
  <si>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</si>
  <si>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</si>
  <si>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</si>
  <si>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</si>
  <si>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</si>
  <si>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</si>
  <si>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</si>
  <si>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</si>
  <si>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</si>
  <si>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</si>
  <si>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</si>
  <si>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</si>
  <si>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</si>
  <si>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</si>
  <si>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</si>
  <si>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</si>
  <si>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</si>
  <si>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</si>
  <si>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</si>
  <si>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</si>
  <si>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</si>
  <si>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</si>
  <si>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</si>
  <si>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</si>
  <si>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</si>
  <si>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</si>
  <si>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</si>
  <si>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</si>
  <si>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</si>
  <si>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</si>
  <si>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</si>
  <si>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</si>
  <si>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</si>
  <si>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</si>
  <si>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</si>
  <si>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</si>
  <si>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</si>
  <si>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</si>
  <si>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</si>
  <si>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</si>
  <si>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</si>
  <si>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</si>
  <si>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</si>
  <si>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</si>
  <si>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</si>
  <si>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</si>
  <si>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</si>
  <si>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</si>
  <si>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</si>
  <si>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</si>
  <si>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</si>
  <si>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</si>
  <si>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</si>
  <si>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</si>
  <si>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</si>
  <si>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</si>
  <si>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</si>
  <si>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</si>
  <si>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</si>
  <si>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</si>
  <si>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</si>
  <si>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</si>
  <si>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</si>
  <si>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</si>
  <si>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</si>
  <si>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</si>
  <si>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</si>
  <si>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</si>
  <si>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</si>
  <si>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</si>
  <si>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</si>
  <si>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</si>
  <si>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</si>
  <si>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</si>
  <si>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</si>
  <si>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</si>
  <si>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</si>
  <si>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</si>
  <si>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</si>
  <si>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</si>
  <si>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</si>
  <si>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</si>
  <si>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</si>
  <si>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</si>
  <si>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</si>
  <si>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</si>
  <si>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</si>
  <si>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</si>
  <si>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</si>
  <si>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</si>
  <si>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</si>
  <si>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</si>
  <si>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</si>
  <si>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</si>
  <si>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</si>
  <si>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</si>
  <si>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</si>
  <si>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</si>
  <si>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</si>
  <si>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</si>
  <si>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</si>
  <si>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</si>
  <si>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</si>
  <si>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</si>
  <si>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</si>
  <si>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</si>
  <si>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</si>
  <si>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</si>
  <si>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</si>
  <si>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</si>
  <si>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</si>
  <si>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</si>
  <si>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</si>
  <si>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</si>
  <si>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</si>
  <si>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</si>
  <si>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</si>
  <si>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</si>
  <si>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</si>
  <si>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</si>
  <si>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</si>
  <si>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</si>
  <si>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</si>
  <si>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</si>
  <si>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</si>
  <si>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</si>
  <si>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</si>
  <si>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</si>
  <si>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</si>
  <si>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</si>
  <si>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</si>
  <si>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</si>
  <si>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</si>
  <si>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</si>
  <si>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</si>
  <si>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</si>
  <si>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</si>
  <si>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</si>
  <si>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</si>
  <si>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</si>
  <si>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</si>
  <si>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</si>
  <si>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</si>
  <si>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</si>
  <si>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</si>
  <si>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</si>
  <si>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</si>
  <si>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</si>
  <si>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</si>
  <si>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</si>
  <si>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</si>
  <si>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</si>
  <si>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</si>
  <si>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</si>
  <si>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</si>
  <si>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</si>
  <si>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</si>
  <si>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</si>
  <si>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</si>
  <si>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</si>
  <si>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</si>
  <si>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</si>
  <si>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</si>
  <si>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</si>
  <si>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</si>
  <si>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</si>
  <si>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</si>
  <si>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</si>
  <si>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</si>
  <si>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</si>
  <si>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</si>
  <si>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</si>
  <si>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</si>
  <si>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</si>
  <si>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</si>
  <si>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</si>
  <si>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</si>
  <si>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</si>
  <si>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</si>
  <si>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</si>
  <si>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</si>
  <si>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</si>
  <si>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</si>
  <si>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</si>
  <si>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</si>
  <si>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</si>
  <si>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</si>
  <si>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</si>
  <si>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</si>
  <si>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</si>
  <si>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</si>
  <si>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</si>
  <si>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</si>
  <si>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</si>
  <si>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</si>
  <si>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</si>
  <si>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</si>
  <si>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</si>
  <si>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</si>
  <si>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</si>
  <si>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</si>
  <si>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</si>
  <si>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</si>
  <si>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</si>
  <si>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</si>
  <si>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</si>
  <si>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</si>
  <si>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</si>
  <si>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</si>
  <si>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</si>
  <si>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</si>
  <si>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</si>
  <si>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</si>
  <si>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</si>
  <si>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</si>
  <si>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</si>
  <si>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</si>
  <si>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</si>
  <si>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</si>
  <si>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</si>
  <si>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</si>
  <si>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</si>
  <si>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</si>
  <si>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</si>
  <si>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</si>
  <si>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</si>
  <si>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</si>
  <si>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</si>
  <si>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</si>
  <si>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</si>
  <si>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</si>
  <si>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</si>
  <si>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</si>
  <si>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</si>
  <si>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</si>
  <si>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</si>
  <si>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</si>
  <si>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</si>
  <si>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</si>
  <si>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</si>
  <si>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</si>
  <si>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</si>
  <si>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</si>
  <si>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</si>
  <si>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</si>
  <si>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</si>
  <si>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</si>
  <si>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</si>
  <si>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</si>
  <si>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</si>
  <si>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</si>
  <si>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</si>
  <si>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</si>
  <si>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</si>
  <si>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</si>
  <si>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</si>
  <si>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</si>
  <si>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</si>
  <si>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</si>
  <si>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</si>
  <si>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</si>
  <si>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</si>
  <si>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</si>
  <si>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</si>
  <si>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</si>
  <si>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</si>
  <si>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</si>
  <si>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</si>
  <si>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</si>
  <si>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</si>
  <si>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</si>
  <si>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</si>
  <si>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</si>
  <si>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</si>
  <si>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</si>
  <si>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</si>
  <si>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</si>
  <si>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</si>
  <si>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</si>
  <si>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</si>
  <si>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</si>
  <si>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</si>
  <si>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</si>
  <si>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</si>
  <si>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</si>
  <si>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</si>
  <si>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</si>
  <si>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</si>
  <si>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</si>
  <si>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</si>
  <si>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</si>
  <si>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</si>
  <si>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</si>
  <si>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</si>
  <si>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</si>
  <si>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</si>
  <si>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</si>
  <si>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</si>
  <si>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</si>
  <si>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</si>
  <si>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</si>
  <si>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</si>
  <si>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</si>
  <si>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</si>
  <si>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</si>
  <si>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</si>
  <si>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</si>
  <si>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</si>
  <si>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</si>
  <si>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</si>
  <si>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</si>
  <si>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</si>
  <si>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</si>
  <si>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</si>
  <si>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</si>
  <si>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</si>
  <si>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</si>
  <si>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</si>
  <si>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</si>
  <si>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</si>
  <si>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</si>
  <si>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</si>
  <si>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</si>
  <si>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</si>
  <si>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</si>
  <si>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</si>
  <si>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</si>
  <si>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</si>
  <si>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</si>
  <si>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</si>
  <si>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</si>
  <si>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</si>
  <si>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</si>
  <si>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</si>
  <si>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</si>
  <si>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</si>
  <si>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</si>
  <si>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</si>
  <si>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</si>
  <si>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</si>
  <si>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</si>
  <si>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</si>
  <si>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</si>
  <si>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</si>
  <si>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</si>
  <si>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</si>
  <si>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</si>
  <si>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</si>
  <si>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</si>
  <si>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</si>
  <si>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</si>
  <si>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</si>
  <si>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</si>
  <si>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</si>
  <si>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</si>
  <si>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</si>
  <si>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</si>
  <si>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</si>
  <si>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</si>
  <si>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</si>
  <si>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</si>
  <si>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</si>
  <si>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</si>
  <si>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</si>
  <si>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</si>
  <si>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</si>
  <si>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</si>
  <si>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</si>
  <si>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</si>
  <si>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</si>
  <si>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</si>
  <si>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</si>
  <si>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</si>
  <si>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</si>
  <si>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</si>
  <si>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</si>
  <si>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</si>
  <si>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</si>
  <si>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</si>
  <si>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</si>
  <si>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</si>
  <si>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</si>
  <si>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</si>
  <si>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</si>
  <si>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</si>
  <si>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</si>
  <si>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</si>
  <si>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</si>
  <si>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</si>
  <si>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</si>
  <si>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</si>
  <si>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</si>
  <si>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</si>
  <si>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</si>
  <si>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</si>
  <si>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</si>
  <si>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</si>
  <si>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</si>
  <si>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</si>
  <si>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</si>
  <si>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</si>
  <si>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</si>
  <si>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</si>
  <si>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</si>
  <si>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</si>
  <si>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</si>
  <si>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</si>
  <si>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</si>
  <si>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</si>
  <si>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</si>
  <si>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</si>
  <si>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</si>
  <si>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</si>
  <si>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</si>
  <si>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</si>
  <si>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</si>
  <si>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</si>
  <si>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</si>
  <si>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</si>
  <si>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</si>
  <si>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</si>
  <si>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</si>
  <si>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</si>
  <si>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</si>
  <si>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</si>
  <si>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</si>
  <si>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</si>
  <si>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</si>
  <si>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</si>
  <si>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</si>
  <si>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</si>
  <si>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</si>
  <si>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</si>
  <si>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</si>
  <si>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</si>
  <si>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</si>
  <si>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</si>
  <si>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</si>
  <si>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</si>
  <si>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</si>
  <si>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</si>
  <si>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</si>
  <si>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</si>
  <si>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</si>
  <si>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</si>
  <si>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</si>
  <si>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</si>
  <si>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</si>
  <si>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</si>
  <si>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</si>
  <si>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</si>
  <si>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</si>
  <si>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</si>
  <si>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</si>
  <si>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</si>
  <si>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</si>
  <si>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</si>
  <si>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</si>
  <si>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</si>
  <si>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</si>
  <si>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</si>
  <si>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</si>
  <si>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</si>
  <si>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</si>
  <si>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</si>
  <si>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</si>
  <si>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</si>
  <si>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</si>
  <si>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</si>
  <si>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</si>
  <si>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</si>
  <si>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</si>
  <si>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</si>
  <si>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</si>
  <si>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</si>
  <si>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</si>
  <si>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</si>
  <si>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</si>
  <si>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</si>
  <si>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</si>
  <si>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</si>
  <si>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</si>
  <si>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</si>
  <si>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</si>
  <si>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</si>
  <si>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</si>
  <si>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</si>
  <si>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</si>
  <si>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</si>
  <si>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</si>
  <si>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</si>
  <si>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</si>
  <si>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</si>
  <si>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</si>
  <si>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</si>
  <si>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</si>
  <si>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</si>
  <si>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</si>
  <si>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</si>
  <si>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</si>
  <si>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</si>
  <si>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</si>
  <si>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</si>
  <si>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</si>
  <si>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</si>
  <si>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</si>
  <si>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</si>
  <si>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</si>
  <si>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</si>
  <si>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</si>
  <si>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</si>
  <si>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</si>
  <si>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</si>
  <si>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</si>
  <si>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</si>
  <si>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</si>
  <si>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</si>
  <si>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</si>
  <si>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</si>
  <si>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</si>
  <si>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</si>
  <si>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</si>
  <si>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</si>
  <si>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</si>
  <si>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</si>
  <si>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</si>
  <si>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</si>
  <si>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</si>
  <si>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</si>
  <si>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</si>
  <si>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</si>
  <si>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</si>
  <si>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</si>
  <si>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</si>
  <si>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</si>
  <si>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</si>
  <si>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</si>
  <si>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</si>
  <si>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</si>
  <si>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</si>
  <si>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</si>
  <si>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</si>
  <si>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</si>
  <si>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</si>
  <si>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</si>
  <si>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</si>
  <si>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</si>
  <si>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</si>
  <si>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</si>
  <si>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</si>
  <si>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</si>
  <si>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</si>
  <si>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</si>
  <si>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</si>
  <si>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</si>
  <si>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</si>
  <si>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</si>
  <si>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</si>
  <si>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</si>
  <si>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</si>
  <si>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</si>
  <si>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</si>
  <si>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</si>
  <si>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</si>
  <si>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</si>
  <si>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</si>
  <si>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</si>
  <si>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</si>
  <si>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</si>
  <si>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</si>
  <si>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</si>
  <si>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</si>
  <si>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</si>
  <si>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</si>
  <si>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</si>
  <si>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</si>
  <si>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</si>
  <si>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</si>
  <si>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</si>
  <si>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</si>
  <si>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</si>
  <si>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</si>
  <si>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</si>
  <si>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</si>
  <si>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</si>
  <si>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</si>
  <si>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</si>
  <si>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</si>
  <si>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</si>
  <si>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</si>
  <si>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</si>
  <si>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</si>
  <si>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</si>
  <si>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</si>
  <si>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</si>
  <si>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</si>
  <si>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</si>
  <si>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</si>
  <si>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</si>
  <si>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</si>
  <si>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</si>
  <si>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</si>
  <si>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</si>
  <si>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</si>
  <si>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</si>
  <si>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</si>
  <si>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</si>
  <si>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</si>
  <si>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</si>
  <si>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</si>
  <si>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</si>
  <si>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</si>
  <si>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</si>
  <si>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</si>
  <si>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</si>
  <si>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</si>
  <si>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</si>
  <si>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</si>
  <si>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</si>
  <si>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</si>
  <si>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</si>
  <si>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</si>
  <si>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</si>
  <si>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</si>
  <si>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</si>
  <si>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</si>
  <si>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</si>
  <si>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</si>
  <si>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</si>
  <si>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</si>
  <si>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</si>
  <si>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</si>
  <si>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</si>
  <si>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</si>
  <si>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</si>
  <si>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</si>
  <si>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</si>
  <si>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</si>
  <si>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</si>
  <si>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</si>
  <si>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</si>
  <si>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</si>
  <si>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</si>
  <si>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</si>
  <si>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</si>
  <si>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</si>
  <si>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</si>
  <si>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</si>
  <si>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</si>
  <si>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</si>
  <si>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</si>
  <si>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</si>
  <si>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</si>
  <si>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</si>
  <si>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</si>
  <si>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</si>
  <si>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</si>
  <si>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</si>
  <si>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</si>
  <si>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</si>
  <si>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</si>
  <si>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</si>
  <si>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</si>
  <si>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</si>
  <si>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</si>
  <si>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</si>
  <si>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</si>
  <si>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</si>
  <si>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</si>
  <si>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</si>
  <si>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</si>
  <si>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</si>
  <si>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</si>
  <si>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</si>
  <si>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</si>
  <si>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</si>
  <si>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</si>
  <si>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</si>
  <si>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</si>
  <si>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</si>
  <si>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</si>
  <si>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</si>
  <si>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</si>
  <si>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</si>
  <si>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</si>
  <si>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</si>
  <si>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</si>
  <si>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</si>
  <si>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</si>
  <si>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</si>
  <si>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</si>
  <si>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</si>
  <si>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</si>
  <si>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</si>
  <si>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</si>
  <si>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</si>
  <si>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</si>
  <si>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</si>
  <si>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</si>
  <si>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</si>
  <si>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</si>
  <si>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</si>
  <si>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</si>
  <si>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</si>
  <si>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</si>
  <si>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</si>
  <si>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</si>
  <si>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</si>
  <si>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</si>
  <si>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</si>
  <si>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</si>
  <si>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</si>
  <si>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</si>
  <si>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</si>
  <si>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</si>
  <si>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</si>
  <si>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</si>
  <si>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</si>
  <si>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</si>
  <si>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</si>
  <si>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</si>
  <si>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</si>
  <si>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</si>
  <si>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</si>
  <si>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</si>
  <si>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</si>
  <si>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</si>
  <si>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</si>
  <si>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</si>
  <si>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</si>
  <si>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</si>
  <si>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</si>
  <si>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</si>
  <si>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</si>
  <si>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</si>
  <si>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</si>
  <si>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</si>
  <si>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</si>
  <si>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</si>
  <si>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</si>
  <si>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</si>
  <si>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</si>
  <si>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</si>
  <si>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</si>
  <si>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</si>
  <si>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</si>
  <si>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</si>
  <si>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</si>
  <si>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</si>
  <si>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</si>
  <si>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</si>
  <si>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</si>
  <si>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</si>
  <si>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</si>
  <si>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</si>
  <si>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</si>
  <si>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</si>
  <si>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</si>
  <si>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</si>
  <si>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</si>
  <si>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</si>
  <si>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</si>
  <si>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</si>
  <si>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</si>
  <si>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</si>
  <si>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</si>
  <si>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</si>
  <si>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</si>
  <si>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</si>
  <si>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</si>
  <si>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</si>
  <si>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</si>
  <si>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</si>
  <si>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</si>
  <si>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</si>
  <si>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</si>
  <si>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</si>
  <si>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</si>
  <si>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</si>
  <si>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</si>
  <si>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</si>
  <si>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</si>
  <si>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</si>
  <si>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</si>
  <si>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</si>
  <si>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</si>
  <si>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</si>
  <si>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</si>
  <si>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</si>
  <si>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</si>
  <si>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</si>
  <si>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</si>
  <si>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</si>
  <si>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</si>
  <si>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</si>
  <si>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</si>
  <si>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</si>
  <si>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</si>
  <si>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</si>
  <si>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</si>
  <si>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</si>
  <si>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</si>
  <si>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</si>
  <si>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</si>
  <si>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</si>
  <si>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</si>
  <si>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</si>
  <si>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</si>
  <si>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</si>
  <si>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</si>
  <si>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</si>
  <si>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</si>
  <si>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</si>
  <si>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</si>
  <si>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</si>
  <si>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</si>
  <si>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</si>
  <si>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</si>
  <si>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</si>
  <si>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</si>
  <si>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</si>
  <si>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</si>
  <si>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</si>
  <si>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</si>
  <si>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</si>
  <si>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</si>
  <si>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</si>
  <si>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</si>
  <si>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</si>
  <si>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</si>
  <si>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</si>
  <si>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</si>
  <si>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</si>
  <si>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</si>
  <si>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</si>
  <si>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</si>
  <si>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</si>
  <si>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</si>
  <si>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</si>
  <si>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</si>
  <si>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</si>
  <si>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</si>
  <si>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</si>
  <si>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</si>
  <si>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</si>
  <si>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</si>
  <si>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</si>
  <si>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</si>
  <si>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</si>
  <si>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</si>
  <si>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</si>
  <si>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</si>
  <si>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</si>
  <si>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</si>
  <si>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</si>
  <si>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</si>
  <si>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</si>
  <si>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</si>
  <si>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</si>
  <si>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</si>
  <si>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</si>
  <si>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</si>
  <si>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</si>
  <si>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</si>
  <si>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</si>
  <si>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</si>
  <si>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</si>
  <si>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</si>
  <si>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</si>
  <si>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</si>
  <si>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</si>
  <si>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</si>
  <si>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</si>
  <si>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</si>
  <si>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</si>
  <si>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</si>
  <si>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</si>
  <si>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</si>
  <si>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</si>
  <si>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</si>
  <si>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</si>
  <si>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</si>
  <si>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</si>
  <si>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</si>
  <si>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</si>
  <si>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</si>
  <si>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</si>
  <si>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</si>
  <si>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</si>
  <si>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</si>
  <si>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</si>
  <si>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</si>
  <si>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</si>
  <si>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</si>
  <si>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</si>
  <si>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</si>
  <si>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</si>
  <si>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</si>
  <si>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</si>
  <si>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</si>
  <si>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</si>
  <si>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</si>
  <si>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</si>
  <si>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</si>
  <si>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</si>
  <si>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</si>
  <si>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</si>
  <si>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</si>
  <si>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</si>
  <si>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</si>
  <si>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</si>
  <si>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</si>
  <si>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</si>
  <si>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</si>
  <si>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</si>
  <si>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</si>
  <si>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</si>
  <si>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</si>
  <si>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</si>
  <si>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</si>
  <si>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</si>
  <si>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</si>
  <si>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</si>
  <si>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</si>
  <si>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</si>
  <si>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</si>
  <si>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</si>
  <si>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</si>
  <si>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</si>
  <si>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</si>
  <si>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</si>
  <si>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</si>
  <si>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</si>
  <si>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</si>
  <si>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</si>
  <si>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</si>
  <si>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</si>
  <si>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</si>
  <si>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</si>
  <si>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</si>
  <si>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</si>
  <si>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</si>
  <si>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</si>
  <si>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</si>
  <si>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</si>
  <si>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</si>
  <si>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</si>
  <si>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</si>
  <si>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</si>
  <si>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</si>
  <si>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</si>
  <si>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</si>
  <si>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</si>
  <si>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</si>
  <si>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</si>
  <si>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</si>
  <si>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</si>
  <si>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</si>
  <si>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</si>
  <si>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</si>
  <si>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</si>
  <si>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</si>
  <si>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</si>
  <si>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</si>
  <si>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</si>
  <si>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</si>
  <si>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</si>
  <si>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</si>
  <si>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</si>
  <si>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</si>
  <si>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</si>
  <si>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</si>
  <si>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</si>
  <si>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</si>
  <si>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</si>
  <si>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</si>
  <si>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</si>
  <si>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</si>
  <si>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</si>
  <si>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</si>
  <si>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</si>
  <si>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</si>
  <si>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</si>
  <si>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</si>
  <si>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</si>
  <si>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</si>
  <si>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</si>
  <si>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</si>
  <si>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</si>
  <si>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</si>
  <si>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</si>
  <si>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</si>
  <si>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</si>
  <si>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</si>
  <si>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</si>
  <si>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</si>
  <si>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</si>
  <si>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</si>
  <si>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</si>
  <si>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</si>
  <si>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</si>
  <si>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</si>
  <si>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</si>
  <si>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</si>
  <si>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</si>
  <si>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</si>
  <si>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</si>
  <si>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</si>
  <si>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</si>
  <si>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</si>
  <si>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</si>
  <si>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</si>
  <si>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</si>
  <si>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</si>
  <si>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</si>
  <si>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</si>
  <si>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</si>
  <si>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</si>
  <si>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</si>
  <si>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</si>
  <si>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</si>
  <si>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</si>
  <si>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</si>
  <si>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</si>
  <si>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</si>
  <si>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</si>
  <si>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</si>
  <si>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</si>
  <si>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</si>
  <si>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</si>
  <si>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</si>
  <si>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</si>
  <si>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</si>
  <si>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</si>
  <si>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</si>
  <si>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</si>
  <si>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</si>
  <si>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</si>
  <si>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</si>
  <si>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</si>
  <si>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</si>
  <si>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</si>
  <si>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</si>
  <si>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</si>
  <si>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</si>
  <si>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</si>
  <si>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</si>
  <si>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</si>
  <si>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</si>
  <si>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</si>
  <si>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</si>
  <si>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</si>
  <si>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</si>
  <si>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</si>
  <si>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</si>
  <si>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</si>
  <si>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</si>
  <si>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</si>
  <si>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</si>
  <si>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</si>
  <si>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</si>
  <si>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</si>
  <si>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</si>
  <si>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</si>
  <si>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</si>
  <si>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</si>
  <si>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</si>
  <si>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</si>
  <si>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</si>
  <si>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</si>
  <si>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</si>
  <si>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</si>
  <si>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</si>
  <si>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</si>
  <si>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</si>
  <si>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</si>
  <si>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</si>
  <si>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</si>
  <si>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</si>
  <si>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</si>
  <si>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</si>
  <si>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</si>
  <si>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</si>
  <si>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</si>
  <si>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</si>
  <si>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</si>
  <si>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</si>
  <si>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</si>
  <si>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</si>
  <si>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</si>
  <si>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</si>
  <si>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</si>
  <si>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</si>
  <si>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</si>
  <si>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</si>
  <si>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</si>
  <si>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</si>
  <si>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</si>
  <si>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</si>
  <si>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</si>
  <si>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</si>
  <si>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</si>
  <si>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</si>
  <si>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</si>
  <si>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</si>
  <si>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</si>
  <si>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</si>
  <si>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</si>
  <si>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</si>
  <si>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</si>
  <si>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</si>
  <si>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</si>
  <si>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</si>
  <si>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</si>
  <si>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</si>
  <si>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</si>
  <si>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</si>
  <si>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</si>
  <si>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</si>
  <si>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</si>
  <si>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</si>
  <si>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</si>
  <si>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</si>
  <si>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</si>
  <si>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</si>
  <si>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</si>
  <si>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</si>
  <si>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</si>
  <si>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</si>
  <si>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</si>
  <si>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</si>
  <si>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</si>
  <si>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</si>
  <si>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</si>
  <si>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</si>
  <si>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</si>
  <si>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</si>
  <si>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</si>
  <si>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</si>
  <si>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</si>
  <si>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</si>
  <si>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</si>
  <si>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</si>
  <si>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</si>
  <si>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</si>
  <si>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</si>
  <si>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</si>
  <si>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</si>
  <si>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</si>
  <si>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</si>
  <si>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</si>
  <si>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</si>
  <si>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</si>
  <si>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</si>
  <si>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</si>
  <si>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</si>
  <si>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</si>
  <si>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</si>
  <si>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</si>
  <si>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</si>
  <si>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</si>
  <si>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</si>
  <si>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</si>
  <si>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</si>
  <si>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</si>
  <si>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</si>
  <si>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</si>
  <si>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</si>
  <si>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</si>
  <si>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</si>
  <si>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</si>
  <si>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</si>
  <si>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</si>
  <si>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</si>
  <si>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</si>
  <si>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</si>
  <si>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</si>
  <si>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</si>
  <si>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</si>
  <si>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</si>
  <si>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</si>
  <si>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</si>
  <si>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</si>
  <si>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</si>
  <si>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</si>
  <si>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</si>
  <si>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</si>
  <si>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</si>
  <si>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</si>
  <si>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</si>
  <si>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</si>
  <si>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</si>
  <si>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</si>
  <si>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</si>
  <si>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</si>
  <si>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</si>
  <si>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</si>
  <si>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</si>
  <si>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</si>
  <si>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</si>
  <si>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</si>
  <si>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</si>
  <si>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</si>
  <si>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</si>
  <si>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</si>
  <si>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</si>
  <si>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</si>
  <si>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</si>
  <si>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</si>
  <si>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</si>
  <si>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</si>
  <si>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</si>
  <si>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</si>
  <si>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</si>
  <si>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</si>
  <si>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</si>
  <si>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</si>
  <si>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</si>
  <si>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</si>
  <si>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</si>
  <si>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</si>
  <si>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</si>
  <si>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</si>
  <si>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</si>
  <si>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</si>
  <si>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</si>
  <si>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</si>
  <si>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</si>
  <si>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</si>
  <si>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</si>
  <si>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</si>
  <si>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</si>
  <si>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</si>
  <si>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</si>
  <si>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</si>
  <si>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</si>
  <si>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</si>
  <si>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</si>
  <si>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</si>
  <si>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</si>
  <si>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</si>
  <si>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</si>
  <si>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</si>
  <si>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</si>
  <si>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</si>
  <si>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</si>
  <si>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</si>
  <si>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</si>
  <si>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</si>
  <si>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</si>
  <si>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</si>
  <si>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</si>
  <si>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</si>
  <si>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</si>
  <si>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</si>
  <si>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</si>
  <si>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</si>
  <si>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</si>
  <si>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</si>
  <si>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</si>
  <si>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</si>
  <si>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</si>
  <si>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</si>
  <si>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</si>
  <si>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</si>
  <si>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</si>
  <si>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</si>
  <si>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</si>
  <si>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</si>
  <si>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</si>
  <si>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</si>
  <si>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</si>
  <si>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</si>
  <si>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</si>
  <si>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</si>
  <si>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</si>
  <si>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</si>
  <si>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</si>
  <si>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</si>
  <si>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</si>
  <si>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</si>
  <si>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</si>
  <si>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</si>
  <si>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</si>
  <si>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</si>
  <si>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</si>
  <si>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</si>
  <si>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</si>
  <si>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</si>
  <si>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</si>
  <si>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</si>
  <si>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</si>
  <si>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</si>
  <si>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</si>
  <si>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</si>
  <si>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</si>
  <si>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</si>
  <si>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</si>
  <si>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</si>
  <si>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</si>
  <si>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</si>
  <si>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</si>
  <si>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</si>
  <si>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</si>
  <si>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</si>
  <si>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</si>
  <si>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</si>
  <si>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</si>
  <si>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</si>
  <si>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</si>
  <si>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</si>
  <si>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</si>
  <si>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</si>
  <si>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</si>
  <si>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</si>
  <si>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</si>
  <si>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</si>
  <si>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</si>
  <si>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</si>
  <si>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</si>
  <si>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</si>
  <si>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</si>
  <si>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</si>
  <si>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</si>
  <si>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</si>
  <si>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</si>
  <si>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</si>
  <si>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</si>
  <si>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</si>
  <si>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</si>
  <si>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</si>
  <si>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</si>
  <si>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</si>
  <si>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</si>
  <si>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</si>
  <si>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</si>
  <si>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</si>
  <si>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</si>
  <si>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</si>
  <si>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</si>
  <si>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</si>
  <si>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</si>
  <si>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</si>
  <si>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</si>
  <si>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</si>
  <si>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</si>
  <si>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</si>
  <si>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</si>
  <si>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</si>
  <si>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</si>
  <si>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</si>
  <si>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</si>
  <si>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</si>
  <si>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</si>
  <si>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</si>
  <si>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</si>
  <si>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</si>
  <si>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</si>
  <si>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</si>
  <si>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</si>
  <si>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</si>
  <si>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</si>
  <si>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</si>
  <si>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</si>
  <si>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</si>
  <si>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</si>
  <si>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</si>
  <si>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</si>
  <si>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</si>
  <si>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</si>
  <si>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</si>
  <si>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</si>
  <si>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</si>
  <si>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</si>
  <si>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</si>
  <si>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</si>
  <si>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</si>
  <si>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</si>
  <si>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</si>
  <si>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</si>
  <si>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</si>
  <si>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</si>
  <si>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</si>
  <si>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</si>
  <si>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</si>
  <si>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</si>
  <si>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</si>
  <si>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</si>
  <si>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</si>
  <si>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</si>
  <si>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</si>
  <si>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</si>
  <si>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</si>
  <si>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</si>
  <si>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</si>
  <si>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</si>
  <si>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</si>
  <si>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</si>
  <si>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</si>
  <si>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</si>
  <si>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</si>
  <si>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</si>
  <si>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</si>
  <si>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</si>
  <si>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</si>
  <si>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</si>
  <si>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</si>
  <si>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</si>
  <si>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</si>
  <si>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</si>
  <si>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</si>
  <si>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</si>
  <si>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</si>
  <si>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</si>
  <si>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</si>
  <si>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</si>
  <si>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</si>
  <si>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</si>
  <si>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</si>
  <si>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</si>
  <si>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</si>
  <si>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</si>
  <si>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</si>
  <si>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</si>
  <si>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</si>
  <si>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</si>
  <si>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</si>
  <si>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</si>
  <si>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</si>
  <si>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</si>
  <si>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</si>
  <si>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</si>
  <si>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</si>
  <si>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</si>
  <si>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</si>
  <si>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</si>
  <si>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</si>
  <si>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</si>
  <si>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</si>
  <si>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</si>
  <si>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</si>
  <si>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</si>
  <si>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</si>
  <si>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</si>
  <si>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</si>
  <si>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</si>
  <si>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</si>
  <si>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</si>
  <si>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</si>
  <si>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</si>
  <si>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</si>
  <si>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</si>
  <si>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</si>
  <si>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</si>
  <si>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</si>
  <si>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</si>
  <si>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</si>
  <si>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</si>
  <si>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</si>
  <si>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</si>
  <si>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</si>
  <si>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</si>
  <si>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</si>
  <si>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</si>
  <si>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</si>
  <si>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</si>
  <si>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</si>
  <si>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</si>
  <si>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</si>
  <si>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</si>
  <si>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</si>
  <si>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</si>
  <si>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</si>
  <si>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</si>
  <si>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</si>
  <si>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</si>
  <si>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</si>
  <si>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</si>
  <si>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</si>
  <si>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</si>
  <si>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</si>
  <si>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</si>
  <si>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</si>
  <si>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</si>
  <si>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</si>
  <si>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</si>
  <si>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</si>
  <si>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</si>
  <si>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</si>
  <si>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</si>
  <si>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</si>
  <si>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</si>
  <si>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</si>
  <si>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</si>
  <si>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</si>
  <si>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</si>
  <si>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</si>
  <si>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</si>
  <si>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</si>
  <si>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</si>
  <si>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</si>
  <si>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</si>
  <si>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</si>
  <si>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</si>
  <si>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</si>
  <si>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</si>
  <si>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</si>
  <si>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</si>
  <si>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</si>
  <si>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</si>
  <si>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</si>
  <si>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</si>
  <si>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</si>
  <si>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</si>
  <si>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</si>
  <si>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</si>
  <si>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</si>
  <si>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</si>
  <si>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</si>
  <si>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</si>
  <si>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</si>
  <si>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</si>
  <si>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</si>
  <si>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</si>
  <si>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</si>
  <si>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</si>
  <si>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</si>
  <si>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</si>
  <si>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</si>
  <si>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</si>
  <si>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</si>
  <si>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</si>
  <si>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</si>
  <si>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</si>
  <si>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</si>
  <si>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</si>
  <si>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</si>
  <si>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</si>
  <si>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</si>
  <si>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</si>
  <si>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</si>
  <si>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</si>
  <si>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</si>
  <si>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</si>
  <si>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</si>
  <si>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</si>
  <si>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</si>
  <si>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</si>
  <si>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</si>
  <si>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</si>
  <si>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</si>
  <si>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</si>
  <si>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</si>
  <si>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</si>
  <si>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</si>
  <si>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</si>
  <si>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</si>
  <si>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</si>
  <si>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</si>
  <si>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</si>
  <si>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</si>
  <si>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</si>
  <si>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</si>
  <si>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</si>
  <si>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</si>
  <si>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</si>
  <si>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</si>
  <si>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</si>
  <si>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</si>
  <si>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</si>
  <si>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</si>
  <si>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</si>
  <si>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</si>
  <si>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</si>
  <si>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</si>
  <si>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</si>
  <si>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</si>
  <si>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</si>
  <si>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</si>
  <si>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</si>
  <si>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</si>
  <si>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</si>
  <si>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</si>
  <si>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</si>
  <si>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</si>
  <si>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</si>
  <si>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</si>
  <si>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</si>
  <si>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</si>
  <si>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</si>
  <si>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</si>
  <si>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</si>
  <si>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</si>
  <si>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</si>
  <si>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</si>
  <si>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</si>
  <si>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</si>
  <si>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</si>
  <si>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</si>
  <si>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</si>
  <si>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</si>
  <si>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</si>
  <si>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</si>
  <si>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</si>
  <si>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</si>
  <si>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</si>
  <si>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</si>
  <si>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</si>
  <si>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</si>
  <si>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</si>
  <si>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</si>
  <si>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</si>
  <si>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</si>
  <si>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</si>
  <si>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</si>
  <si>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</si>
  <si>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</si>
  <si>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</si>
  <si>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</si>
  <si>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</si>
  <si>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</si>
  <si>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</si>
  <si>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</si>
  <si>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</si>
  <si>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</si>
  <si>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</si>
  <si>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</si>
  <si>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</si>
  <si>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</si>
  <si>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</si>
  <si>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</si>
  <si>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</si>
  <si>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</si>
  <si>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</si>
  <si>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</si>
  <si>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</si>
  <si>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</si>
  <si>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</si>
  <si>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</si>
  <si>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</si>
  <si>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</si>
  <si>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</si>
  <si>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</si>
  <si>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</si>
  <si>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</si>
  <si>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</si>
  <si>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</si>
  <si>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</si>
  <si>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</si>
  <si>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</si>
  <si>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</si>
  <si>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</si>
  <si>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</si>
  <si>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</si>
  <si>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</si>
  <si>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</si>
  <si>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</si>
  <si>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</si>
  <si>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</si>
  <si>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</si>
  <si>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</si>
  <si>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</si>
  <si>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</si>
  <si>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</si>
  <si>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</si>
  <si>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</si>
  <si>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</si>
  <si>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</si>
  <si>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</si>
  <si>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</si>
  <si>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</si>
  <si>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</si>
  <si>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</si>
  <si>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</si>
  <si>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</si>
  <si>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</si>
  <si>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</si>
  <si>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</si>
  <si>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</si>
  <si>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</si>
  <si>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</si>
  <si>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</si>
  <si>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</si>
  <si>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</si>
  <si>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</si>
  <si>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</si>
  <si>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</si>
  <si>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</si>
  <si>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</si>
  <si>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</si>
  <si>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</si>
  <si>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</si>
  <si>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</si>
  <si>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</si>
  <si>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</si>
  <si>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</si>
  <si>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</si>
  <si>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</si>
  <si>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</si>
  <si>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</si>
  <si>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</si>
  <si>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</si>
  <si>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</si>
  <si>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</si>
  <si>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</si>
  <si>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</si>
  <si>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</si>
  <si>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</si>
  <si>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</si>
  <si>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</si>
  <si>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</si>
  <si>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</si>
  <si>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</si>
  <si>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</si>
  <si>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</si>
  <si>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</si>
  <si>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</si>
  <si>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</si>
  <si>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</si>
  <si>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</si>
  <si>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</si>
  <si>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</si>
  <si>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</si>
  <si>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</si>
  <si>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</si>
  <si>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</si>
  <si>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</si>
  <si>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</si>
  <si>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</si>
  <si>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</si>
  <si>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</si>
  <si>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</si>
  <si>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</si>
  <si>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</si>
  <si>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</si>
  <si>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</si>
  <si>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</si>
  <si>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</si>
  <si>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</si>
  <si>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</si>
  <si>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</si>
  <si>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</si>
  <si>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</si>
  <si>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</si>
  <si>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</si>
  <si>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</si>
  <si>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</si>
  <si>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</si>
  <si>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</si>
  <si>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</si>
  <si>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</si>
  <si>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</si>
  <si>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</si>
  <si>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</si>
  <si>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</si>
  <si>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</si>
  <si>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</si>
  <si>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</si>
  <si>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</si>
  <si>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</si>
  <si>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</si>
  <si>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</si>
  <si>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</si>
  <si>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</si>
  <si>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</si>
  <si>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</si>
  <si>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</si>
  <si>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</si>
  <si>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</si>
  <si>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</si>
  <si>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</si>
  <si>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</si>
  <si>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</si>
  <si>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</si>
  <si>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</si>
  <si>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</si>
  <si>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</si>
  <si>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</si>
  <si>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</si>
  <si>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</si>
  <si>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</si>
  <si>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</si>
  <si>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</si>
  <si>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</si>
  <si>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</si>
  <si>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</si>
  <si>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</si>
  <si>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</si>
  <si>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</si>
  <si>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</si>
  <si>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</si>
  <si>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</si>
  <si>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</si>
  <si>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</si>
  <si>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</si>
  <si>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</si>
  <si>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</si>
  <si>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</si>
  <si>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</si>
  <si>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</si>
  <si>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</si>
  <si>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</si>
  <si>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</si>
  <si>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</si>
  <si>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</si>
  <si>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</si>
  <si>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</si>
  <si>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</si>
  <si>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</si>
  <si>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</si>
  <si>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</si>
  <si>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</si>
  <si>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</si>
  <si>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</si>
  <si>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</si>
  <si>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</si>
  <si>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</si>
  <si>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</si>
  <si>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</si>
  <si>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</si>
  <si>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</si>
  <si>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</si>
  <si>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</si>
  <si>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</si>
  <si>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</si>
  <si>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</si>
  <si>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</si>
  <si>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</si>
  <si>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</si>
  <si>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</si>
  <si>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</si>
  <si>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</si>
  <si>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</si>
  <si>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</si>
  <si>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</si>
  <si>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</si>
  <si>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</si>
  <si>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</si>
  <si>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</si>
  <si>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</si>
  <si>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</si>
  <si>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</si>
  <si>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</si>
  <si>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</si>
  <si>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</si>
  <si>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</si>
  <si>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</si>
  <si>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</si>
  <si>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</si>
  <si>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</si>
  <si>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</si>
  <si>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</si>
  <si>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</si>
  <si>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</si>
  <si>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</si>
  <si>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</si>
  <si>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</si>
  <si>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</si>
  <si>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</si>
  <si>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</si>
  <si>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</si>
  <si>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</si>
  <si>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</si>
  <si>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</si>
  <si>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</si>
  <si>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</si>
  <si>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</si>
  <si>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</si>
  <si>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</si>
  <si>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</si>
  <si>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</si>
  <si>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</si>
  <si>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</si>
  <si>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</si>
  <si>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</si>
  <si>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</si>
  <si>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</si>
  <si>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</si>
  <si>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</si>
  <si>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</si>
  <si>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</si>
  <si>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</si>
  <si>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</si>
  <si>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</si>
  <si>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</si>
  <si>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</si>
  <si>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</si>
  <si>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</si>
  <si>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</si>
  <si>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</si>
  <si>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</si>
  <si>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</si>
  <si>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</si>
  <si>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</si>
  <si>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</si>
  <si>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</si>
  <si>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</si>
  <si>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</si>
  <si>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</si>
  <si>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</si>
  <si>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</si>
  <si>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</si>
  <si>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</si>
  <si>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</si>
  <si>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</si>
  <si>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</si>
  <si>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</si>
  <si>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</si>
  <si>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</si>
  <si>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</si>
  <si>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</si>
  <si>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</si>
  <si>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</si>
  <si>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</si>
  <si>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</si>
  <si>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</si>
  <si>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</si>
  <si>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</si>
  <si>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</si>
  <si>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</si>
  <si>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</si>
  <si>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</si>
  <si>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</si>
  <si>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</si>
  <si>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</si>
  <si>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</si>
  <si>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</si>
  <si>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</si>
  <si>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</si>
  <si>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</si>
  <si>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</si>
  <si>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</si>
  <si>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</si>
  <si>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</si>
  <si>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</si>
  <si>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</si>
  <si>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</si>
  <si>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</si>
  <si>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</si>
  <si>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</si>
  <si>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</si>
  <si>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</si>
  <si>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</si>
  <si>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</si>
  <si>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</si>
  <si>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</si>
  <si>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</si>
  <si>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</si>
  <si>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</si>
  <si>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</si>
  <si>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</si>
  <si>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</si>
  <si>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</si>
  <si>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</si>
  <si>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</si>
  <si>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</si>
  <si>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</si>
  <si>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</si>
  <si>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</si>
  <si>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</si>
  <si>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</si>
  <si>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</si>
  <si>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</si>
  <si>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</si>
  <si>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</si>
  <si>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</si>
  <si>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</si>
  <si>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</si>
  <si>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</si>
  <si>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</si>
  <si>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</si>
  <si>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</si>
  <si>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</si>
  <si>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</si>
  <si>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</si>
  <si>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</si>
  <si>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</si>
  <si>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</si>
  <si>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</si>
  <si>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</si>
  <si>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</si>
  <si>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</si>
  <si>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</si>
  <si>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</si>
  <si>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</si>
  <si>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</si>
  <si>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</si>
  <si>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</si>
  <si>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</si>
  <si>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</si>
  <si>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</si>
  <si>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</si>
  <si>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</si>
  <si>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</si>
  <si>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</si>
  <si>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</si>
  <si>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</si>
  <si>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</si>
  <si>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</si>
  <si>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</si>
  <si>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</si>
  <si>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</si>
  <si>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</si>
  <si>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</si>
  <si>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</si>
  <si>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</si>
  <si>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</si>
  <si>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</si>
  <si>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</si>
  <si>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</si>
  <si>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</si>
  <si>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</si>
  <si>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</si>
  <si>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</si>
  <si>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</si>
  <si>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</si>
  <si>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</si>
  <si>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</si>
  <si>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</si>
  <si>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</si>
  <si>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</si>
  <si>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</si>
  <si>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</si>
  <si>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</si>
  <si>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</si>
  <si>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</si>
  <si>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</si>
  <si>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</si>
  <si>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</si>
  <si>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</si>
  <si>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</si>
  <si>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</si>
  <si>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</si>
  <si>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</si>
  <si>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</si>
  <si>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</si>
  <si>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</si>
  <si>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</si>
  <si>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</si>
  <si>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</si>
  <si>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</si>
  <si>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</si>
  <si>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</si>
  <si>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</si>
  <si>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</si>
  <si>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</si>
  <si>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</si>
  <si>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</si>
  <si>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</si>
  <si>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</si>
  <si>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</si>
  <si>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</si>
  <si>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</si>
  <si>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</si>
  <si>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</si>
  <si>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</si>
  <si>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</si>
  <si>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</si>
  <si>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</si>
  <si>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</si>
  <si>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</si>
  <si>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</si>
  <si>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</si>
  <si>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</si>
  <si>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</si>
  <si>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</si>
  <si>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</si>
  <si>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</si>
  <si>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</si>
  <si>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</si>
  <si>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</si>
  <si>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</si>
  <si>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</si>
  <si>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</si>
  <si>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</si>
  <si>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</si>
  <si>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</si>
  <si>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</si>
  <si>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</si>
  <si>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</si>
  <si>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</si>
  <si>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</si>
  <si>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</si>
  <si>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</si>
  <si>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</si>
  <si>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</si>
  <si>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</si>
  <si>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</si>
  <si>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</si>
  <si>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</si>
  <si>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</si>
  <si>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</si>
  <si>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</si>
  <si>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</si>
  <si>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</si>
  <si>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</si>
  <si>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</si>
  <si>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</si>
  <si>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</si>
  <si>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</si>
  <si>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</si>
  <si>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</si>
  <si>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</si>
  <si>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</si>
  <si>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</si>
  <si>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</si>
  <si>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</si>
  <si>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</si>
  <si>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</si>
  <si>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</si>
  <si>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</si>
  <si>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</si>
  <si>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</si>
  <si>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</si>
  <si>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</si>
  <si>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</si>
  <si>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</si>
  <si>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</si>
  <si>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</si>
  <si>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</si>
  <si>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</si>
  <si>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</si>
  <si>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</si>
  <si>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</si>
  <si>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</si>
  <si>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</si>
  <si>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</si>
  <si>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</si>
  <si>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</si>
  <si>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</si>
  <si>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</si>
  <si>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</si>
  <si>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</si>
  <si>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</si>
  <si>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</si>
  <si>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</si>
  <si>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</si>
  <si>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</si>
  <si>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</si>
  <si>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</si>
  <si>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</si>
  <si>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</si>
  <si>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</si>
  <si>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</si>
  <si>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</si>
  <si>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</si>
  <si>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</si>
  <si>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</si>
  <si>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</si>
  <si>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</si>
  <si>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</si>
  <si>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</si>
  <si>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</si>
  <si>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</si>
  <si>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</si>
  <si>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</si>
  <si>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</si>
  <si>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</si>
  <si>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</si>
  <si>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</si>
  <si>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</si>
  <si>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</si>
  <si>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</si>
  <si>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</si>
  <si>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</si>
  <si>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</si>
  <si>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</si>
  <si>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</si>
  <si>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</si>
  <si>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</si>
  <si>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</si>
  <si>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</si>
  <si>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</si>
  <si>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</si>
  <si>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</si>
  <si>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</si>
  <si>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</si>
  <si>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</si>
  <si>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</si>
  <si>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</si>
  <si>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</si>
  <si>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</si>
  <si>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</si>
  <si>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</si>
  <si>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</si>
  <si>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</si>
  <si>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</si>
  <si>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</si>
  <si>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</si>
  <si>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</si>
  <si>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</si>
  <si>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</si>
  <si>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</si>
  <si>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</si>
  <si>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</si>
  <si>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</si>
  <si>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</si>
  <si>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</si>
  <si>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</si>
  <si>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</si>
  <si>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</si>
  <si>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</si>
  <si>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</si>
  <si>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</si>
  <si>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</si>
  <si>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</si>
  <si>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</si>
  <si>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</si>
  <si>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</si>
  <si>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</si>
  <si>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</si>
  <si>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</si>
  <si>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</si>
  <si>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</si>
  <si>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</si>
  <si>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</si>
  <si>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</si>
  <si>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</si>
  <si>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</si>
  <si>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</si>
  <si>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</si>
  <si>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</si>
  <si>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</si>
  <si>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</si>
  <si>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</si>
  <si>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</si>
  <si>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</si>
  <si>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</si>
  <si>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</si>
  <si>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</si>
  <si>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</si>
  <si>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</si>
  <si>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</si>
  <si>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</si>
  <si>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</si>
  <si>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</si>
  <si>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</si>
  <si>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</si>
  <si>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</si>
  <si>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</si>
  <si>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</si>
  <si>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</si>
  <si>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</si>
  <si>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</si>
  <si>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</si>
  <si>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</si>
  <si>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</si>
  <si>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</si>
  <si>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</si>
  <si>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</si>
  <si>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</si>
  <si>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</si>
  <si>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</si>
  <si>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</si>
  <si>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</si>
  <si>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</si>
  <si>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</si>
  <si>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</si>
  <si>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</si>
  <si>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</si>
  <si>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</si>
  <si>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</si>
  <si>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</si>
  <si>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</si>
  <si>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</si>
  <si>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</si>
  <si>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</si>
  <si>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</si>
  <si>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</si>
  <si>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</si>
  <si>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</si>
  <si>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</si>
  <si>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</si>
  <si>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</si>
  <si>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</si>
  <si>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</si>
  <si>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</si>
  <si>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</si>
  <si>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</si>
  <si>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</si>
  <si>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</si>
  <si>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</si>
  <si>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</si>
  <si>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</si>
  <si>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</si>
  <si>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</si>
  <si>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</si>
  <si>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</si>
  <si>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</si>
  <si>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</si>
  <si>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</si>
  <si>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</si>
  <si>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</si>
  <si>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</si>
  <si>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</si>
  <si>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</si>
  <si>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</si>
  <si>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</si>
  <si>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</si>
  <si>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</si>
  <si>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</si>
  <si>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</si>
  <si>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</si>
  <si>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</si>
  <si>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</si>
  <si>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</si>
  <si>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</si>
  <si>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</si>
  <si>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</si>
  <si>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</si>
  <si>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</si>
  <si>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</si>
  <si>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</si>
  <si>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</si>
  <si>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</si>
  <si>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</si>
  <si>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</si>
  <si>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</si>
  <si>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</si>
  <si>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</si>
  <si>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</si>
  <si>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</si>
  <si>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</si>
  <si>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</si>
  <si>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</si>
  <si>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</si>
  <si>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</si>
  <si>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</si>
  <si>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</si>
  <si>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</si>
  <si>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</si>
  <si>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</si>
  <si>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</si>
  <si>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</si>
  <si>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</si>
  <si>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</si>
  <si>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</si>
  <si>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</si>
  <si>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</si>
  <si>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</si>
  <si>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</si>
  <si>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</si>
  <si>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</si>
  <si>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</si>
  <si>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</si>
  <si>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</si>
  <si>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</si>
  <si>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</si>
  <si>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</si>
  <si>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</si>
  <si>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</si>
  <si>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</si>
  <si>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</si>
  <si>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</si>
  <si>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</si>
  <si>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</si>
  <si>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</si>
  <si>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</si>
  <si>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</si>
  <si>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</si>
  <si>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</si>
  <si>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</si>
  <si>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</si>
  <si>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</si>
  <si>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</si>
  <si>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</si>
  <si>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</si>
  <si>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</si>
  <si>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</si>
  <si>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</si>
  <si>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</si>
  <si>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</si>
  <si>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</si>
  <si>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</si>
  <si>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</si>
  <si>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</si>
  <si>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</si>
  <si>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</si>
  <si>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</si>
  <si>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</si>
  <si>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</si>
  <si>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</si>
  <si>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</si>
  <si>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</si>
  <si>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</si>
  <si>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</si>
  <si>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</si>
  <si>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</si>
  <si>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</si>
  <si>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</si>
  <si>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</si>
  <si>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</si>
  <si>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</si>
  <si>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</si>
  <si>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</si>
  <si>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</si>
  <si>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</si>
  <si>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</si>
  <si>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</si>
  <si>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</si>
  <si>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</si>
  <si>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</si>
  <si>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</si>
  <si>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</si>
  <si>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</si>
  <si>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</si>
  <si>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</si>
  <si>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</si>
  <si>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</si>
  <si>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</si>
  <si>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</si>
  <si>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</si>
  <si>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</si>
  <si>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</si>
  <si>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</si>
  <si>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</si>
  <si>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</si>
  <si>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</si>
  <si>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</si>
  <si>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</si>
  <si>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</si>
  <si>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</si>
  <si>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</si>
  <si>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</si>
  <si>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</si>
  <si>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</si>
  <si>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</si>
  <si>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</si>
  <si>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</si>
  <si>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</si>
  <si>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</si>
  <si>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</si>
  <si>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</si>
  <si>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</si>
  <si>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</si>
  <si>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</si>
  <si>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</si>
  <si>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</si>
  <si>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</si>
  <si>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</si>
  <si>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</si>
  <si>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</si>
  <si>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</si>
  <si>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</si>
  <si>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</si>
  <si>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</si>
  <si>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</si>
  <si>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</si>
  <si>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</si>
  <si>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</si>
  <si>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</si>
  <si>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</si>
  <si>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</si>
  <si>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</si>
  <si>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</si>
  <si>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</si>
  <si>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</si>
  <si>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</si>
  <si>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</si>
  <si>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</si>
  <si>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</si>
  <si>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</si>
  <si>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</si>
  <si>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</si>
  <si>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</si>
  <si>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</si>
  <si>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</si>
  <si>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</si>
  <si>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</si>
  <si>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</si>
  <si>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</si>
  <si>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</si>
  <si>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</si>
  <si>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</si>
  <si>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</si>
  <si>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</si>
  <si>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</si>
  <si>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</si>
  <si>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</si>
  <si>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</si>
  <si>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</si>
  <si>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</si>
  <si>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</si>
  <si>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</si>
  <si>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</si>
  <si>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</si>
  <si>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</si>
  <si>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</si>
  <si>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</si>
  <si>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</si>
  <si>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</si>
  <si>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</si>
  <si>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</si>
  <si>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</si>
  <si>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</si>
  <si>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</si>
  <si>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</si>
  <si>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</si>
  <si>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</si>
  <si>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</si>
  <si>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</si>
  <si>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</si>
  <si>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</si>
  <si>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</si>
  <si>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</si>
  <si>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</si>
  <si>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</si>
  <si>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</si>
  <si>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</si>
  <si>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</si>
  <si>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</si>
  <si>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</si>
  <si>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</si>
  <si>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</si>
  <si>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</si>
  <si>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</si>
  <si>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</si>
  <si>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</si>
  <si>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</si>
  <si>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</si>
  <si>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</si>
  <si>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</si>
  <si>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</si>
  <si>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</si>
  <si>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</si>
  <si>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</si>
  <si>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</si>
  <si>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</si>
  <si>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</si>
  <si>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</si>
  <si>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</si>
  <si>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</si>
  <si>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</si>
  <si>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</si>
  <si>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</si>
  <si>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</si>
  <si>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</si>
  <si>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</si>
  <si>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</si>
  <si>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</si>
  <si>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</si>
  <si>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</si>
  <si>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</si>
  <si>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</si>
  <si>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</si>
  <si>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</si>
  <si>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</si>
  <si>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</si>
  <si>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</si>
  <si>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</si>
  <si>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</si>
  <si>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</si>
  <si>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</si>
  <si>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</si>
  <si>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</si>
  <si>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</si>
  <si>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</si>
  <si>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</si>
  <si>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</si>
  <si>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</si>
  <si>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</si>
  <si>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</si>
  <si>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</si>
  <si>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</si>
  <si>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</si>
  <si>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</si>
  <si>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</si>
  <si>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</si>
  <si>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</si>
  <si>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</si>
  <si>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</si>
  <si>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</si>
  <si>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</si>
  <si>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</si>
  <si>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</si>
  <si>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</si>
  <si>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</si>
  <si>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</si>
  <si>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</si>
  <si>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</si>
  <si>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</si>
  <si>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</si>
  <si>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</si>
  <si>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</si>
  <si>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</si>
  <si>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</si>
  <si>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</si>
  <si>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</si>
  <si>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</si>
  <si>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</si>
  <si>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</si>
  <si>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</si>
  <si>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</si>
  <si>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</si>
  <si>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</si>
  <si>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</si>
  <si>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</si>
  <si>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</si>
  <si>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</si>
  <si>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</si>
  <si>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</si>
  <si>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</si>
  <si>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</si>
  <si>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</si>
  <si>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</si>
  <si>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</si>
  <si>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</si>
  <si>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</si>
  <si>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</si>
  <si>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</si>
  <si>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</si>
  <si>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</si>
  <si>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</si>
  <si>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</si>
  <si>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</si>
  <si>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</si>
  <si>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</si>
  <si>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</si>
  <si>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</si>
  <si>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</si>
  <si>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</si>
  <si>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</si>
  <si>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</si>
  <si>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</si>
  <si>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</si>
  <si>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</si>
  <si>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</si>
  <si>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</si>
  <si>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</si>
  <si>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</si>
  <si>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</si>
  <si>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</si>
  <si>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</si>
  <si>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</si>
  <si>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</si>
  <si>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</si>
  <si>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</si>
  <si>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</si>
  <si>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</si>
  <si>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</si>
  <si>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</si>
  <si>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</si>
  <si>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</si>
  <si>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</si>
  <si>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</si>
  <si>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</si>
  <si>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</si>
  <si>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</si>
  <si>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</si>
  <si>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</si>
  <si>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</si>
  <si>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</si>
  <si>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</si>
  <si>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</si>
  <si>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</si>
  <si>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</si>
  <si>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</si>
  <si>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</si>
  <si>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</si>
  <si>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</si>
  <si>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</si>
  <si>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</si>
  <si>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</si>
  <si>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</si>
  <si>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</si>
  <si>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</si>
  <si>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</si>
  <si>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</si>
  <si>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</si>
  <si>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</si>
  <si>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</si>
  <si>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</si>
  <si>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</si>
  <si>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</si>
  <si>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</si>
  <si>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</si>
  <si>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</si>
  <si>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</si>
  <si>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</si>
  <si>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</si>
  <si>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</si>
  <si>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</si>
  <si>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</si>
  <si>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</si>
  <si>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</si>
  <si>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</si>
  <si>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</si>
  <si>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</si>
  <si>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</si>
  <si>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</si>
  <si>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</si>
  <si>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</si>
  <si>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</si>
  <si>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</si>
  <si>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</si>
  <si>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</si>
  <si>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</si>
  <si>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</si>
  <si>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</si>
  <si>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</si>
  <si>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</si>
  <si>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</si>
  <si>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</si>
  <si>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</si>
  <si>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</si>
  <si>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</si>
  <si>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</si>
  <si>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</si>
  <si>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</si>
  <si>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</si>
  <si>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</si>
  <si>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</si>
  <si>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</si>
  <si>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</si>
  <si>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</si>
  <si>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</si>
  <si>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</si>
  <si>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</si>
  <si>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</si>
  <si>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</si>
  <si>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</si>
  <si>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</si>
  <si>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</si>
  <si>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</si>
  <si>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</si>
  <si>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</si>
  <si>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</si>
  <si>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</si>
  <si>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</si>
  <si>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</si>
  <si>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</si>
  <si>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</si>
  <si>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</si>
  <si>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</si>
  <si>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</si>
  <si>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</si>
  <si>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</si>
  <si>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</si>
  <si>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</si>
  <si>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</si>
  <si>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</si>
  <si>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</si>
  <si>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</si>
  <si>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</si>
  <si>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</si>
  <si>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</si>
  <si>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</si>
  <si>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</si>
  <si>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</si>
  <si>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</si>
  <si>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</si>
  <si>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</si>
  <si>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</si>
  <si>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</si>
  <si>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</si>
  <si>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</si>
  <si>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</si>
  <si>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</si>
  <si>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</si>
  <si>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</si>
  <si>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</si>
  <si>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</si>
  <si>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</si>
  <si>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</si>
  <si>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</si>
  <si>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</si>
  <si>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</si>
  <si>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</si>
  <si>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</si>
  <si>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</si>
  <si>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</si>
  <si>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</si>
  <si>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</si>
  <si>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</si>
  <si>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</si>
  <si>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</si>
  <si>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</si>
  <si>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</si>
  <si>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</si>
  <si>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</si>
  <si>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</si>
  <si>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</si>
  <si>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</si>
  <si>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</si>
  <si>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</si>
  <si>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</si>
  <si>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</si>
  <si>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</si>
  <si>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</si>
  <si>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</si>
  <si>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</si>
  <si>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</si>
  <si>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</si>
  <si>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</si>
  <si>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</si>
  <si>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</si>
  <si>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</si>
  <si>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</si>
  <si>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</si>
  <si>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</si>
  <si>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</si>
  <si>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</si>
  <si>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</si>
  <si>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</si>
  <si>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</si>
  <si>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</si>
  <si>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</si>
  <si>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</si>
  <si>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</si>
  <si>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</si>
  <si>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</si>
  <si>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</si>
  <si>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</si>
  <si>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</si>
  <si>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</si>
  <si>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</si>
  <si>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</si>
  <si>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</si>
  <si>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</si>
  <si>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</si>
  <si>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</si>
  <si>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</si>
  <si>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</si>
  <si>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</si>
  <si>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</si>
  <si>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</si>
  <si>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</si>
  <si>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</si>
  <si>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</si>
  <si>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</si>
  <si>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</si>
  <si>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</si>
  <si>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</si>
  <si>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</si>
  <si>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</si>
  <si>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</si>
  <si>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</si>
  <si>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</si>
  <si>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</si>
  <si>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</si>
  <si>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</si>
  <si>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</si>
  <si>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</si>
  <si>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</si>
  <si>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</si>
  <si>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</si>
  <si>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</si>
  <si>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</si>
  <si>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</si>
  <si>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</si>
  <si>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</si>
  <si>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</si>
  <si>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</si>
  <si>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</si>
  <si>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</si>
  <si>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</si>
  <si>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</si>
  <si>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</si>
  <si>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</si>
  <si>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</si>
  <si>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</si>
  <si>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</si>
  <si>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</si>
  <si>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</si>
  <si>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</si>
  <si>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</si>
  <si>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</si>
  <si>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</si>
  <si>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</si>
  <si>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</si>
  <si>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</si>
  <si>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</si>
  <si>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</si>
  <si>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</si>
  <si>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</si>
  <si>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</si>
  <si>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</si>
  <si>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</si>
  <si>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</si>
  <si>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</si>
  <si>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</si>
  <si>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</si>
  <si>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</si>
  <si>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</si>
  <si>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</si>
  <si>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</si>
  <si>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</si>
  <si>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</si>
  <si>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</si>
  <si>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</si>
  <si>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</si>
  <si>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</si>
  <si>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</si>
  <si>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</si>
  <si>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</si>
  <si>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</si>
  <si>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</si>
  <si>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</si>
  <si>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</si>
  <si>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</si>
  <si>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</si>
  <si>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</si>
  <si>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</si>
  <si>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</si>
  <si>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</si>
  <si>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</si>
  <si>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</si>
  <si>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</si>
  <si>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</si>
  <si>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</si>
  <si>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</si>
  <si>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</si>
  <si>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</si>
  <si>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</si>
  <si>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</si>
  <si>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</si>
  <si>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</si>
  <si>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</si>
  <si>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</si>
  <si>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</si>
  <si>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</si>
  <si>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</si>
  <si>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</si>
  <si>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</si>
  <si>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</si>
  <si>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</si>
  <si>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</si>
  <si>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</si>
  <si>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</si>
  <si>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</si>
  <si>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</si>
  <si>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</si>
  <si>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</si>
  <si>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</si>
  <si>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</si>
  <si>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</si>
  <si>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</si>
  <si>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</si>
  <si>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</si>
  <si>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</si>
  <si>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</si>
  <si>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</si>
  <si>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</si>
  <si>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</si>
  <si>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</si>
  <si>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</si>
  <si>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</si>
  <si>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</si>
  <si>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</si>
  <si>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</si>
  <si>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</si>
  <si>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</si>
  <si>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</si>
  <si>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</si>
  <si>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</si>
  <si>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</si>
  <si>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</si>
  <si>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</si>
  <si>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</si>
  <si>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</si>
  <si>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</si>
  <si>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</si>
  <si>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</si>
  <si>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</si>
  <si>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</si>
  <si>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</si>
  <si>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</si>
  <si>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</si>
  <si>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</si>
  <si>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</si>
  <si>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</si>
  <si>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</si>
  <si>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</si>
  <si>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</si>
  <si>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</si>
  <si>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</si>
  <si>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</si>
  <si>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</si>
  <si>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</si>
  <si>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</si>
  <si>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</si>
  <si>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</si>
  <si>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</si>
  <si>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</si>
  <si>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</si>
  <si>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</si>
  <si>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</si>
  <si>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</si>
  <si>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</si>
  <si>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</si>
  <si>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</si>
  <si>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</si>
  <si>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</si>
  <si>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</si>
  <si>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</si>
  <si>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</si>
  <si>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</si>
  <si>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</si>
  <si>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</si>
  <si>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</si>
  <si>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</si>
  <si>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</si>
  <si>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</si>
  <si>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</si>
  <si>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</si>
  <si>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</si>
  <si>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</si>
  <si>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</si>
  <si>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</si>
  <si>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</si>
  <si>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</si>
  <si>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</si>
  <si>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</si>
  <si>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</si>
  <si>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</si>
  <si>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</si>
  <si>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</si>
  <si>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</si>
  <si>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</si>
  <si>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</si>
  <si>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</si>
  <si>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</si>
  <si>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</si>
  <si>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</si>
  <si>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</si>
  <si>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</si>
  <si>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</si>
  <si>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</si>
  <si>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</si>
  <si>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</si>
  <si>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</si>
  <si>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</si>
  <si>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</si>
  <si>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</si>
  <si>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</si>
  <si>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</si>
  <si>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</si>
  <si>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</si>
  <si>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</si>
  <si>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</si>
  <si>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</si>
  <si>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</si>
  <si>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</si>
  <si>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</si>
  <si>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</si>
  <si>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</si>
  <si>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</si>
  <si>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</si>
  <si>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</si>
  <si>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</si>
  <si>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</si>
  <si>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</si>
  <si>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</si>
  <si>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</si>
  <si>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</si>
  <si>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</si>
  <si>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</si>
  <si>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</si>
  <si>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</si>
  <si>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</si>
  <si>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</si>
  <si>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</si>
  <si>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</si>
  <si>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</si>
  <si>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</si>
  <si>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</si>
  <si>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</si>
  <si>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</si>
  <si>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</si>
  <si>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</si>
  <si>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</si>
  <si>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</si>
  <si>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</si>
  <si>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</si>
  <si>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</si>
  <si>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</si>
  <si>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</si>
  <si>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</si>
  <si>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</si>
  <si>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</si>
  <si>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</si>
  <si>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</si>
  <si>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</si>
  <si>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</si>
  <si>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</si>
  <si>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</si>
  <si>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</si>
  <si>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</si>
  <si>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</si>
  <si>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</si>
  <si>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</si>
  <si>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</si>
  <si>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</si>
  <si>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</si>
  <si>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</si>
  <si>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</si>
  <si>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</si>
  <si>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</si>
  <si>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</si>
  <si>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</si>
  <si>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</si>
  <si>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</si>
  <si>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</si>
  <si>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</si>
  <si>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</si>
  <si>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</si>
  <si>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</si>
  <si>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</si>
  <si>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</si>
  <si>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</si>
  <si>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</si>
  <si>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</si>
  <si>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</si>
  <si>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</si>
  <si>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</si>
  <si>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</si>
  <si>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</si>
  <si>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</si>
  <si>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</si>
  <si>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</si>
  <si>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</si>
  <si>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</si>
  <si>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</si>
  <si>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</si>
  <si>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</si>
  <si>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</si>
  <si>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</si>
  <si>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</si>
  <si>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</si>
  <si>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</si>
  <si>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</si>
  <si>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</si>
  <si>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</si>
  <si>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</si>
  <si>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</si>
  <si>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</si>
  <si>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</si>
  <si>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</si>
  <si>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</si>
  <si>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</si>
  <si>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</si>
  <si>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</si>
  <si>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</si>
  <si>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</si>
  <si>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</si>
  <si>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</si>
  <si>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</si>
  <si>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</si>
  <si>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</si>
  <si>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</si>
  <si>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</si>
  <si>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</si>
  <si>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</si>
  <si>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</si>
  <si>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</si>
  <si>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</si>
  <si>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</si>
  <si>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</si>
  <si>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</si>
  <si>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</si>
  <si>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</si>
  <si>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</si>
  <si>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</si>
  <si>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</si>
  <si>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</si>
  <si>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</si>
  <si>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</si>
  <si>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</si>
  <si>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</si>
  <si>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</si>
  <si>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</si>
  <si>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</si>
  <si>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</si>
  <si>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</si>
  <si>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</si>
  <si>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</si>
  <si>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</si>
  <si>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</si>
  <si>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</si>
  <si>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</si>
  <si>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</si>
  <si>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</si>
  <si>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</si>
  <si>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</si>
  <si>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</si>
  <si>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</si>
  <si>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</si>
  <si>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</si>
  <si>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</si>
  <si>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</si>
  <si>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</si>
  <si>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</si>
  <si>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</si>
  <si>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</si>
  <si>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</si>
  <si>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</si>
  <si>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</si>
  <si>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</si>
  <si>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</si>
  <si>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</si>
  <si>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</si>
  <si>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</si>
  <si>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</si>
  <si>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</si>
  <si>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</si>
  <si>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</si>
  <si>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</si>
  <si>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</si>
  <si>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</si>
  <si>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</si>
  <si>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</si>
  <si>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</si>
  <si>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</si>
  <si>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</si>
  <si>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</si>
  <si>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</si>
  <si>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</si>
  <si>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</si>
  <si>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</si>
  <si>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</si>
  <si>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</si>
  <si>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</si>
  <si>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</si>
  <si>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</si>
  <si>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</si>
  <si>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</si>
  <si>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</si>
  <si>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</si>
  <si>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</si>
  <si>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</si>
  <si>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</si>
  <si>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</si>
  <si>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</si>
  <si>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</si>
  <si>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</si>
  <si>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</si>
  <si>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</si>
  <si>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</si>
  <si>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</si>
  <si>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</si>
  <si>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</si>
  <si>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</si>
  <si>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</si>
  <si>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</si>
  <si>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</si>
  <si>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</si>
  <si>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</si>
  <si>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</si>
  <si>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</si>
  <si>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</si>
  <si>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</si>
  <si>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</si>
  <si>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</si>
  <si>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</si>
  <si>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</si>
  <si>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</si>
  <si>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</si>
  <si>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</si>
  <si>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</si>
  <si>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</si>
  <si>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</si>
  <si>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</si>
  <si>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</si>
  <si>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</si>
  <si>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</si>
  <si>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</si>
  <si>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</si>
  <si>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</si>
  <si>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</si>
  <si>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</si>
  <si>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</si>
  <si>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</si>
  <si>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</si>
  <si>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</si>
  <si>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</si>
  <si>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</si>
  <si>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</si>
  <si>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</si>
  <si>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</si>
  <si>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</si>
  <si>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</si>
  <si>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</si>
  <si>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</si>
  <si>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</si>
  <si>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</si>
  <si>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</si>
  <si>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</si>
  <si>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</si>
  <si>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</si>
  <si>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</si>
  <si>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</si>
  <si>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</si>
  <si>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</si>
  <si>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</si>
  <si>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</si>
  <si>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</si>
  <si>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</si>
  <si>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</si>
  <si>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</si>
  <si>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</si>
  <si>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</si>
  <si>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</si>
  <si>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</si>
  <si>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</si>
  <si>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</si>
  <si>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</si>
  <si>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</si>
  <si>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</si>
  <si>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</si>
  <si>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</si>
  <si>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</si>
  <si>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</si>
  <si>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</si>
  <si>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</si>
  <si>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</si>
  <si>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</si>
  <si>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</si>
  <si>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</si>
  <si>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</si>
  <si>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</si>
  <si>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</si>
  <si>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</si>
  <si>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</si>
  <si>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</si>
  <si>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</si>
  <si>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</si>
  <si>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</si>
  <si>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</si>
  <si>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</si>
  <si>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</si>
  <si>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</si>
  <si>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</si>
  <si>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</si>
  <si>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</si>
  <si>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</si>
  <si>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</si>
  <si>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</si>
  <si>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</si>
  <si>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</si>
  <si>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</si>
  <si>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</si>
  <si>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</si>
  <si>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</si>
  <si>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</si>
  <si>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</si>
  <si>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</si>
  <si>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</si>
  <si>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</si>
  <si>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</si>
  <si>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</si>
  <si>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</si>
  <si>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</si>
  <si>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</si>
  <si>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</si>
  <si>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</si>
  <si>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</si>
  <si>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</si>
  <si>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</si>
  <si>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</si>
  <si>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</si>
  <si>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</si>
  <si>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</si>
  <si>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</si>
  <si>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</si>
  <si>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</si>
  <si>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</si>
  <si>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</si>
  <si>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</si>
  <si>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</si>
  <si>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</si>
  <si>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</si>
  <si>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</si>
  <si>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</si>
  <si>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</si>
  <si>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</si>
  <si>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</si>
  <si>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</si>
  <si>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</si>
  <si>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</si>
  <si>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</si>
  <si>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</si>
  <si>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</si>
  <si>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</si>
  <si>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</si>
  <si>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</si>
  <si>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</si>
  <si>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</si>
  <si>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</si>
  <si>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</si>
  <si>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</si>
  <si>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</si>
  <si>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</si>
  <si>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</si>
  <si>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</si>
  <si>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</si>
  <si>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</si>
  <si>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</si>
  <si>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</si>
  <si>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</si>
  <si>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</si>
  <si>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</si>
  <si>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</si>
  <si>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</si>
  <si>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</si>
  <si>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</si>
  <si>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</si>
  <si>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</si>
  <si>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</si>
  <si>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</si>
  <si>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</si>
  <si>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</si>
  <si>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</si>
  <si>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</si>
  <si>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</si>
  <si>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</si>
  <si>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</si>
  <si>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</si>
  <si>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</si>
  <si>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</si>
  <si>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</si>
  <si>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</si>
  <si>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</si>
  <si>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</si>
  <si>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</si>
  <si>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</si>
  <si>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</si>
  <si>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</si>
  <si>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</si>
  <si>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</si>
  <si>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</si>
  <si>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</si>
  <si>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</si>
  <si>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</si>
  <si>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</si>
  <si>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</si>
  <si>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</si>
  <si>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</si>
  <si>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</si>
  <si>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</si>
  <si>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</si>
  <si>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</si>
  <si>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</si>
  <si>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</si>
  <si>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</si>
  <si>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</si>
  <si>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</si>
  <si>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</si>
  <si>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</si>
  <si>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</si>
  <si>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</si>
  <si>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</si>
  <si>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</si>
  <si>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</si>
  <si>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</si>
  <si>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</si>
  <si>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</si>
  <si>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</si>
  <si>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</si>
  <si>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</si>
  <si>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</si>
  <si>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</si>
  <si>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</si>
  <si>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</si>
  <si>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</si>
  <si>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</si>
  <si>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</si>
  <si>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</si>
  <si>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</si>
  <si>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</si>
  <si>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</si>
  <si>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</si>
  <si>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</si>
  <si>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</si>
  <si>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</si>
  <si>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</si>
  <si>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</si>
  <si>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</si>
  <si>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</si>
  <si>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</si>
  <si>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</si>
  <si>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</si>
  <si>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</si>
  <si>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</si>
  <si>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</si>
  <si>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</si>
  <si>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</si>
  <si>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</si>
  <si>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</si>
  <si>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</si>
  <si>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</si>
  <si>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</si>
  <si>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</si>
  <si>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</si>
  <si>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</si>
  <si>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</si>
  <si>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</si>
  <si>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</si>
  <si>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</si>
  <si>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</si>
  <si>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</si>
  <si>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</si>
  <si>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</si>
  <si>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</si>
  <si>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</si>
  <si>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</si>
  <si>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</si>
  <si>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</si>
  <si>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</si>
  <si>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</si>
  <si>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</si>
  <si>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</si>
  <si>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</si>
  <si>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</si>
  <si>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</si>
  <si>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</si>
  <si>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</si>
  <si>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</si>
  <si>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</si>
  <si>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</si>
  <si>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</si>
  <si>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</si>
  <si>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</si>
  <si>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</si>
  <si>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</si>
  <si>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</si>
  <si>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</si>
  <si>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</si>
  <si>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</si>
  <si>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</si>
  <si>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</si>
  <si>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</si>
  <si>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</si>
  <si>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</si>
  <si>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</si>
  <si>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</si>
  <si>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</si>
  <si>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</si>
  <si>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</si>
  <si>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</si>
  <si>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</si>
  <si>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</si>
  <si>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</si>
  <si>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</si>
  <si>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</si>
  <si>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</si>
  <si>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</si>
  <si>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</si>
  <si>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</si>
  <si>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</si>
  <si>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</si>
  <si>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</si>
  <si>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</si>
  <si>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</si>
  <si>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</si>
  <si>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</si>
  <si>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</si>
  <si>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</si>
  <si>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</si>
  <si>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</si>
  <si>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</si>
  <si>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</si>
  <si>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</si>
  <si>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</si>
  <si>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</si>
  <si>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</si>
  <si>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</si>
  <si>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</si>
  <si>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</si>
  <si>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</si>
  <si>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</si>
  <si>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</si>
  <si>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</si>
  <si>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</si>
  <si>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</si>
  <si>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</si>
  <si>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</si>
  <si>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</si>
  <si>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</si>
  <si>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</si>
  <si>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</si>
  <si>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</si>
  <si>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</si>
  <si>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</si>
  <si>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</si>
  <si>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</si>
  <si>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</si>
  <si>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</si>
  <si>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</si>
  <si>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</si>
  <si>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</si>
  <si>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</si>
  <si>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</si>
  <si>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</si>
  <si>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</si>
  <si>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</si>
  <si>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</si>
  <si>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</si>
  <si>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</si>
  <si>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</si>
  <si>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</si>
  <si>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</si>
  <si>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</si>
  <si>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</si>
  <si>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</si>
  <si>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</si>
  <si>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</si>
  <si>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</si>
  <si>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</si>
  <si>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</si>
  <si>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</si>
  <si>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</si>
  <si>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</si>
  <si>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</si>
  <si>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</si>
  <si>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</si>
  <si>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</si>
  <si>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</si>
  <si>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</si>
  <si>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</si>
  <si>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</si>
  <si>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</si>
  <si>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</si>
  <si>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</si>
  <si>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</si>
  <si>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</si>
  <si>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</si>
  <si>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</si>
  <si>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</si>
  <si>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</si>
  <si>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</si>
  <si>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</si>
  <si>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</si>
  <si>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</si>
  <si>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</si>
  <si>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</si>
  <si>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</si>
  <si>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</si>
  <si>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</si>
  <si>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</si>
  <si>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</si>
  <si>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</si>
  <si>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</si>
  <si>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</si>
  <si>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</si>
  <si>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</si>
  <si>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</si>
  <si>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</si>
  <si>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</si>
  <si>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</si>
  <si>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</si>
  <si>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</si>
  <si>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</si>
  <si>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</si>
  <si>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</si>
  <si>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</si>
  <si>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</si>
  <si>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</si>
  <si>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</si>
  <si>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</si>
  <si>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</si>
  <si>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</si>
  <si>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</si>
  <si>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</si>
  <si>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</si>
  <si>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</si>
  <si>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</si>
  <si>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</si>
  <si>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</si>
  <si>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</si>
  <si>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</si>
  <si>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</si>
  <si>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</si>
  <si>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</si>
  <si>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</si>
  <si>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</si>
  <si>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</si>
  <si>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</si>
  <si>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</si>
  <si>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</si>
  <si>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</si>
  <si>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</si>
  <si>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</si>
  <si>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</si>
  <si>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</si>
  <si>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</si>
  <si>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</si>
  <si>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</si>
  <si>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</si>
  <si>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</si>
  <si>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</si>
  <si>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</si>
  <si>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</si>
  <si>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</si>
  <si>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</si>
  <si>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</si>
  <si>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</si>
  <si>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</si>
  <si>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</si>
  <si>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</si>
  <si>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</si>
  <si>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</si>
  <si>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</si>
  <si>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</si>
  <si>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</si>
  <si>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</si>
  <si>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</si>
  <si>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</si>
  <si>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</si>
  <si>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</si>
  <si>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</si>
  <si>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</si>
  <si>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</si>
  <si>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</si>
  <si>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</si>
  <si>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</si>
  <si>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</si>
  <si>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</si>
  <si>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</si>
  <si>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</si>
  <si>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</si>
  <si>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</si>
  <si>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</si>
  <si>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</si>
  <si>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</si>
  <si>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</si>
  <si>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</si>
  <si>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</si>
  <si>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</si>
  <si>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</si>
  <si>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</si>
  <si>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</si>
  <si>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</si>
  <si>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</si>
  <si>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</si>
  <si>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</si>
  <si>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</si>
  <si>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</si>
  <si>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</si>
  <si>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</si>
  <si>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</si>
  <si>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</si>
  <si>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</si>
  <si>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</si>
  <si>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</si>
  <si>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</si>
  <si>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</si>
  <si>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</si>
  <si>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</si>
  <si>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</si>
  <si>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</si>
  <si>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</si>
  <si>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</si>
  <si>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</si>
  <si>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</si>
  <si>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</si>
  <si>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</si>
  <si>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</si>
  <si>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</si>
  <si>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</si>
  <si>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</si>
  <si>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</si>
  <si>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</si>
  <si>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</si>
  <si>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</si>
  <si>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</si>
  <si>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</si>
  <si>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</si>
  <si>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</si>
  <si>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</si>
  <si>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</si>
  <si>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</si>
  <si>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</si>
  <si>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</si>
  <si>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</si>
  <si>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</si>
  <si>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</si>
  <si>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</si>
  <si>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</si>
  <si>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</si>
  <si>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</si>
  <si>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</si>
  <si>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</si>
  <si>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</si>
  <si>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</si>
  <si>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</si>
  <si>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</si>
  <si>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</si>
  <si>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</si>
  <si>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</si>
  <si>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</si>
  <si>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</si>
  <si>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</si>
  <si>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</si>
  <si>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</si>
  <si>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</si>
  <si>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</si>
  <si>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</si>
  <si>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</si>
  <si>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</si>
  <si>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</si>
  <si>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</si>
  <si>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</si>
  <si>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</si>
  <si>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</si>
  <si>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</si>
  <si>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</si>
  <si>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</si>
  <si>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</si>
  <si>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</si>
  <si>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</si>
  <si>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</si>
  <si>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</si>
  <si>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</si>
  <si>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</si>
  <si>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</si>
  <si>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</si>
  <si>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</si>
  <si>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</si>
  <si>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</si>
  <si>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</si>
  <si>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</si>
  <si>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</si>
  <si>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</si>
  <si>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</si>
  <si>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</si>
  <si>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</si>
  <si>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</si>
  <si>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</si>
  <si>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</si>
  <si>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</si>
  <si>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</si>
  <si>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</si>
  <si>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</si>
  <si>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</si>
  <si>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</si>
  <si>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</si>
  <si>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</si>
  <si>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</si>
  <si>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</si>
  <si>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</si>
  <si>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</si>
  <si>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</si>
  <si>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</si>
  <si>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</si>
  <si>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</si>
  <si>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</si>
  <si>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</si>
  <si>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</si>
  <si>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</si>
  <si>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</si>
  <si>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</si>
  <si>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</si>
  <si>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</si>
  <si>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</si>
  <si>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</si>
  <si>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</si>
  <si>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</si>
  <si>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</si>
  <si>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</si>
  <si>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</si>
  <si>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</si>
  <si>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</si>
  <si>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</si>
  <si>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</si>
  <si>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</si>
  <si>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</si>
  <si>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</si>
  <si>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</si>
  <si>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</si>
  <si>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</si>
  <si>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</si>
  <si>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</si>
  <si>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</si>
  <si>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</si>
  <si>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</si>
  <si>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</si>
  <si>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</si>
  <si>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</si>
  <si>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</si>
  <si>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</si>
  <si>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</si>
  <si>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</si>
  <si>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</si>
  <si>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</si>
  <si>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</si>
  <si>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</si>
  <si>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</si>
  <si>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</si>
  <si>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</si>
  <si>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</si>
  <si>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</si>
  <si>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</si>
  <si>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</si>
  <si>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</si>
  <si>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</si>
  <si>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</si>
  <si>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</si>
  <si>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</si>
  <si>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</si>
  <si>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</si>
  <si>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</si>
  <si>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</si>
  <si>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</si>
  <si>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</si>
  <si>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</si>
  <si>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</si>
  <si>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</si>
  <si>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</si>
  <si>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</si>
  <si>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</si>
  <si>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</si>
  <si>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</si>
  <si>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</si>
  <si>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</si>
  <si>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</si>
  <si>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</si>
  <si>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</si>
  <si>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</si>
  <si>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</si>
  <si>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</si>
  <si>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</si>
  <si>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</si>
  <si>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</si>
  <si>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</si>
  <si>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</si>
  <si>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</si>
  <si>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</si>
  <si>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</si>
  <si>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</si>
  <si>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</si>
  <si>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</si>
  <si>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</si>
  <si>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</si>
  <si>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</si>
  <si>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</si>
  <si>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</si>
  <si>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</si>
  <si>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</si>
  <si>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</si>
  <si>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</si>
  <si>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</si>
  <si>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</si>
  <si>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</si>
  <si>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</si>
  <si>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</si>
  <si>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</si>
  <si>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</si>
  <si>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</si>
  <si>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</si>
  <si>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</si>
  <si>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</si>
  <si>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</si>
  <si>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</si>
  <si>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</si>
  <si>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</si>
  <si>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</si>
  <si>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</si>
  <si>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</si>
  <si>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</si>
  <si>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</si>
  <si>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</si>
  <si>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</si>
  <si>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</si>
  <si>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</si>
  <si>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</si>
  <si>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</si>
  <si>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</si>
  <si>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</si>
  <si>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</si>
  <si>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</si>
  <si>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</si>
  <si>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</si>
  <si>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</si>
  <si>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</si>
  <si>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</si>
  <si>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</si>
  <si>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</si>
  <si>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</si>
  <si>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</si>
  <si>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</si>
  <si>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</si>
  <si>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</si>
  <si>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</si>
  <si>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</si>
  <si>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</si>
  <si>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</si>
  <si>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</si>
  <si>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</si>
  <si>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</si>
  <si>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</si>
  <si>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</si>
  <si>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</si>
  <si>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</si>
  <si>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</si>
  <si>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</si>
  <si>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</si>
  <si>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</si>
  <si>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</si>
  <si>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</si>
  <si>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</si>
  <si>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</si>
  <si>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</si>
  <si>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</si>
  <si>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</si>
  <si>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</si>
  <si>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</si>
  <si>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</si>
  <si>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</si>
  <si>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</si>
  <si>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</si>
  <si>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</si>
  <si>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</si>
  <si>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</si>
  <si>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</si>
  <si>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</si>
  <si>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</si>
  <si>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</si>
  <si>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</si>
  <si>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</si>
  <si>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</si>
  <si>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</si>
  <si>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</si>
  <si>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</si>
  <si>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</si>
  <si>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</si>
  <si>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</si>
  <si>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</si>
  <si>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</si>
  <si>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</si>
  <si>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</si>
  <si>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</si>
  <si>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</si>
  <si>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</si>
  <si>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</si>
  <si>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</si>
  <si>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</si>
  <si>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</si>
  <si>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</si>
  <si>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</si>
  <si>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</si>
  <si>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</si>
  <si>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</si>
  <si>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</si>
  <si>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</si>
  <si>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</si>
  <si>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</si>
  <si>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</si>
  <si>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</si>
  <si>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</si>
  <si>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</si>
  <si>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</si>
  <si>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</si>
  <si>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</si>
  <si>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</si>
  <si>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</si>
  <si>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</si>
  <si>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</si>
  <si>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</si>
  <si>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</si>
  <si>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</si>
  <si>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</si>
  <si>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</si>
  <si>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</si>
  <si>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</si>
  <si>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</si>
  <si>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</si>
  <si>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</si>
  <si>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</si>
  <si>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</si>
  <si>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</si>
  <si>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</si>
  <si>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</si>
  <si>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</si>
  <si>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</si>
  <si>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</si>
  <si>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</si>
  <si>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</si>
  <si>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</si>
  <si>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</si>
  <si>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</si>
  <si>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</si>
  <si>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</si>
  <si>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</si>
  <si>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</si>
  <si>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</si>
  <si>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</si>
  <si>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</si>
  <si>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</si>
  <si>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</si>
  <si>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</si>
  <si>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</si>
  <si>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</si>
  <si>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</si>
  <si>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</si>
  <si>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</si>
  <si>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</si>
  <si>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</si>
  <si>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</si>
  <si>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</si>
  <si>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</si>
  <si>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</si>
  <si>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</si>
  <si>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</si>
  <si>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</si>
  <si>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</si>
  <si>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</si>
  <si>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</si>
  <si>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</si>
  <si>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</si>
  <si>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</si>
  <si>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</si>
  <si>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</si>
  <si>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</si>
  <si>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</si>
  <si>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</si>
  <si>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</si>
  <si>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</si>
  <si>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</si>
  <si>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</si>
  <si>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</si>
  <si>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</si>
  <si>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</si>
  <si>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</si>
  <si>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</si>
  <si>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</si>
  <si>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</si>
  <si>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</si>
  <si>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</si>
  <si>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</si>
  <si>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</si>
  <si>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</si>
  <si>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</si>
  <si>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</si>
  <si>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</si>
  <si>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</si>
  <si>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</si>
  <si>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</si>
  <si>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</si>
  <si>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</si>
  <si>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</si>
  <si>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</si>
  <si>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</si>
  <si>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</si>
  <si>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</si>
  <si>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</si>
  <si>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</si>
  <si>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</si>
  <si>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</si>
  <si>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</si>
  <si>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</si>
  <si>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</si>
  <si>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</si>
  <si>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</si>
  <si>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</si>
  <si>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</si>
  <si>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</si>
  <si>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</si>
  <si>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</si>
  <si>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</si>
  <si>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</si>
  <si>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</si>
  <si>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</si>
  <si>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</si>
  <si>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</si>
  <si>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</si>
  <si>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</si>
  <si>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</si>
  <si>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</si>
  <si>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</si>
  <si>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</si>
  <si>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</si>
  <si>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</si>
  <si>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</si>
  <si>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</si>
  <si>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</si>
  <si>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</si>
  <si>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</si>
  <si>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</si>
  <si>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</si>
  <si>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</si>
  <si>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</si>
  <si>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</si>
  <si>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</si>
  <si>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</si>
  <si>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</si>
  <si>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</si>
  <si>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</si>
  <si>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</si>
  <si>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</si>
  <si>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</si>
  <si>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</si>
  <si>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</si>
  <si>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</si>
  <si>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</si>
  <si>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</si>
  <si>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</si>
  <si>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</si>
  <si>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</si>
  <si>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</si>
  <si>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</si>
  <si>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</si>
  <si>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</si>
  <si>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</si>
  <si>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</si>
  <si>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</si>
  <si>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</si>
  <si>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</si>
  <si>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</si>
  <si>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</si>
  <si>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</si>
  <si>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</si>
  <si>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</si>
  <si>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</si>
  <si>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</si>
  <si>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</si>
  <si>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</si>
  <si>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</si>
  <si>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</si>
  <si>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</si>
  <si>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</si>
  <si>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</si>
  <si>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</si>
  <si>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</si>
  <si>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</si>
  <si>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</si>
  <si>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</si>
  <si>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</si>
  <si>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</si>
  <si>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</si>
  <si>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</si>
  <si>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</si>
  <si>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</si>
  <si>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</si>
  <si>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</si>
  <si>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</si>
  <si>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</si>
  <si>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</si>
  <si>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</si>
  <si>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</si>
  <si>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</si>
  <si>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</si>
  <si>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</si>
  <si>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</si>
  <si>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</si>
  <si>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</si>
  <si>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</si>
  <si>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</si>
  <si>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</si>
  <si>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</si>
  <si>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</si>
  <si>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</si>
  <si>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</si>
  <si>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</si>
  <si>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</si>
  <si>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</si>
  <si>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</si>
  <si>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</si>
  <si>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</si>
  <si>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</si>
  <si>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</si>
  <si>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</si>
  <si>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</si>
  <si>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</si>
  <si>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</si>
  <si>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</si>
  <si>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</si>
  <si>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</si>
  <si>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</si>
  <si>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</si>
  <si>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</si>
  <si>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</si>
  <si>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</si>
  <si>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</si>
  <si>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</si>
  <si>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</si>
  <si>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</si>
  <si>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</si>
  <si>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</si>
  <si>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</si>
  <si>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</si>
  <si>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</si>
  <si>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</si>
  <si>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</si>
  <si>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</si>
  <si>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</si>
  <si>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</si>
  <si>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</si>
  <si>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</si>
  <si>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</si>
  <si>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</si>
  <si>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</si>
  <si>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</si>
  <si>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</si>
  <si>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</si>
  <si>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</si>
  <si>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</si>
  <si>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</si>
  <si>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</si>
  <si>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</si>
  <si>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</si>
  <si>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</si>
  <si>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</si>
  <si>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</si>
  <si>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</si>
  <si>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</si>
  <si>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</si>
  <si>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</si>
  <si>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</si>
  <si>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</si>
  <si>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</si>
  <si>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</si>
  <si>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</si>
  <si>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</si>
  <si>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</si>
  <si>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</si>
  <si>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</si>
  <si>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</si>
  <si>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</si>
  <si>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</si>
  <si>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</si>
  <si>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</si>
  <si>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</si>
  <si>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</si>
  <si>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</si>
  <si>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</si>
  <si>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</si>
  <si>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</si>
  <si>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</si>
  <si>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</si>
  <si>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</si>
  <si>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</si>
  <si>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</si>
  <si>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</si>
  <si>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</si>
  <si>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</si>
  <si>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</si>
  <si>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</si>
  <si>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</si>
  <si>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</si>
  <si>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</si>
  <si>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</si>
  <si>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</si>
  <si>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</si>
  <si>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</si>
  <si>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</si>
  <si>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</si>
  <si>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</si>
  <si>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</si>
  <si>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</si>
  <si>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</si>
  <si>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</si>
  <si>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</si>
  <si>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</si>
  <si>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</si>
  <si>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</si>
  <si>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</si>
  <si>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</si>
  <si>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</si>
  <si>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</si>
  <si>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</si>
  <si>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</si>
  <si>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</si>
  <si>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</si>
  <si>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</si>
  <si>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</si>
  <si>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</si>
  <si>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</si>
  <si>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</si>
  <si>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</si>
  <si>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</si>
  <si>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</si>
  <si>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</si>
  <si>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</si>
  <si>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</si>
  <si>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</si>
  <si>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</si>
  <si>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</si>
  <si>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</si>
  <si>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</si>
  <si>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</si>
  <si>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</si>
  <si>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</si>
  <si>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</si>
  <si>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</si>
  <si>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</si>
  <si>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</si>
  <si>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</si>
  <si>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</si>
  <si>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</si>
  <si>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</si>
  <si>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</si>
  <si>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</si>
  <si>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</si>
  <si>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</si>
  <si>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</si>
  <si>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</si>
  <si>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</si>
  <si>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</si>
  <si>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</si>
  <si>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</si>
  <si>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</si>
  <si>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</si>
  <si>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</si>
  <si>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</si>
  <si>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</si>
  <si>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</si>
  <si>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</si>
  <si>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</si>
  <si>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</si>
  <si>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</si>
  <si>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</si>
  <si>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</si>
  <si>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</si>
  <si>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</si>
  <si>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</si>
  <si>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</si>
  <si>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</si>
  <si>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</si>
  <si>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</si>
  <si>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</si>
  <si>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</si>
  <si>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</si>
  <si>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</si>
  <si>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</si>
  <si>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</si>
  <si>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</si>
  <si>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</si>
  <si>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</si>
  <si>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</si>
  <si>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</si>
  <si>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</si>
  <si>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</si>
  <si>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</si>
  <si>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</si>
  <si>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</si>
  <si>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</si>
  <si>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</si>
  <si>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</si>
  <si>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</si>
  <si>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</si>
  <si>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</si>
  <si>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</si>
  <si>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</si>
  <si>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</si>
  <si>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</si>
  <si>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</si>
  <si>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</si>
  <si>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</si>
  <si>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</si>
  <si>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</si>
  <si>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</si>
  <si>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</si>
  <si>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</si>
  <si>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</si>
  <si>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</si>
  <si>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</si>
  <si>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</si>
  <si>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</si>
  <si>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</si>
  <si>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</si>
  <si>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</si>
  <si>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</si>
  <si>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</si>
  <si>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</si>
  <si>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</si>
  <si>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</si>
  <si>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</si>
  <si>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</si>
  <si>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</si>
  <si>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</si>
  <si>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</si>
  <si>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</si>
  <si>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</si>
  <si>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</si>
  <si>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</si>
  <si>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</si>
  <si>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</si>
  <si>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</si>
  <si>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</si>
  <si>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</si>
  <si>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</si>
  <si>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</si>
  <si>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</si>
  <si>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</si>
  <si>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</si>
  <si>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</si>
  <si>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</si>
  <si>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</si>
  <si>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</si>
  <si>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</si>
  <si>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</si>
  <si>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</si>
  <si>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</si>
  <si>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</si>
  <si>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</si>
  <si>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</si>
  <si>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</si>
  <si>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</si>
  <si>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</si>
  <si>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</si>
  <si>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</si>
  <si>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</si>
  <si>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</si>
  <si>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</si>
  <si>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</si>
  <si>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</si>
  <si>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</si>
  <si>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</si>
  <si>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</si>
  <si>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</si>
  <si>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</si>
  <si>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</si>
  <si>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</si>
  <si>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</si>
  <si>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</si>
  <si>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</si>
  <si>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</si>
  <si>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</si>
  <si>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</si>
  <si>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</si>
  <si>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</si>
  <si>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</si>
  <si>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</si>
  <si>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</si>
  <si>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</si>
  <si>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</si>
  <si>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</si>
  <si>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</si>
  <si>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</si>
  <si>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</si>
  <si>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</si>
  <si>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</si>
  <si>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</si>
  <si>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</si>
  <si>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</si>
  <si>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</si>
  <si>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</si>
  <si>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</si>
  <si>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</si>
  <si>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</si>
  <si>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</si>
  <si>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</si>
  <si>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</si>
  <si>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</si>
  <si>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</si>
  <si>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</si>
  <si>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</si>
  <si>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</si>
  <si>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</si>
  <si>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</si>
  <si>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</si>
  <si>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</si>
  <si>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</si>
  <si>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</si>
  <si>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</si>
  <si>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</si>
  <si>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</si>
  <si>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</si>
  <si>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</si>
  <si>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</si>
  <si>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</si>
  <si>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</si>
  <si>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</si>
  <si>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</si>
  <si>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</si>
  <si>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</si>
  <si>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</si>
  <si>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</si>
  <si>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</si>
  <si>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</si>
  <si>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</si>
  <si>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</si>
  <si>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</si>
  <si>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</si>
  <si>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</si>
  <si>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</si>
  <si>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</si>
  <si>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</si>
  <si>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</si>
  <si>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</si>
  <si>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</si>
  <si>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</si>
  <si>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</si>
  <si>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</si>
  <si>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</si>
  <si>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</si>
  <si>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</si>
  <si>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</si>
  <si>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</si>
  <si>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</si>
  <si>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</si>
  <si>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</si>
  <si>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</si>
  <si>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</si>
  <si>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</si>
  <si>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</si>
  <si>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</si>
  <si>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</si>
  <si>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</si>
  <si>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</si>
  <si>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</si>
  <si>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</si>
  <si>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</si>
  <si>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</si>
  <si>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</si>
  <si>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</si>
  <si>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</si>
  <si>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</si>
  <si>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</si>
  <si>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</si>
  <si>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</si>
  <si>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</si>
  <si>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</si>
  <si>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</si>
  <si>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</si>
  <si>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</si>
  <si>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</si>
  <si>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</si>
  <si>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</si>
  <si>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</si>
  <si>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</si>
  <si>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</si>
  <si>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</si>
  <si>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</si>
  <si>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</si>
  <si>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</si>
  <si>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</si>
  <si>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</si>
  <si>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</si>
  <si>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</si>
  <si>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</si>
  <si>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</si>
  <si>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</si>
  <si>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</si>
  <si>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</si>
  <si>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</si>
  <si>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</si>
  <si>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</si>
  <si>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</si>
  <si>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</si>
  <si>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</si>
  <si>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</si>
  <si>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</si>
  <si>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</si>
  <si>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</si>
  <si>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</si>
  <si>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</si>
  <si>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</si>
  <si>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</si>
  <si>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</si>
  <si>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</si>
  <si>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</si>
  <si>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</si>
  <si>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</si>
  <si>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</si>
  <si>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</si>
  <si>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</si>
  <si>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</si>
  <si>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</si>
  <si>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</si>
  <si>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</si>
  <si>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</si>
  <si>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</si>
  <si>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</si>
  <si>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</si>
  <si>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</si>
  <si>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</si>
  <si>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</si>
  <si>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</si>
  <si>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</si>
  <si>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</si>
  <si>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</si>
  <si>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</si>
  <si>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</si>
  <si>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</si>
  <si>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</si>
  <si>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</si>
  <si>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</si>
  <si>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</si>
  <si>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</si>
  <si>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</si>
  <si>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</si>
  <si>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</si>
  <si>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</si>
  <si>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</si>
  <si>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</si>
  <si>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</si>
  <si>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</si>
  <si>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</si>
  <si>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</si>
  <si>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</si>
  <si>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</si>
  <si>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</si>
  <si>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</si>
  <si>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</si>
  <si>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</si>
  <si>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</si>
  <si>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</si>
  <si>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</si>
  <si>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</si>
  <si>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</si>
  <si>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</si>
  <si>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</si>
  <si>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</si>
  <si>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</si>
  <si>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</si>
  <si>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</si>
  <si>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</si>
  <si>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</si>
  <si>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</si>
  <si>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</si>
  <si>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</si>
  <si>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</si>
  <si>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</si>
  <si>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</si>
  <si>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</si>
  <si>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</si>
  <si>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</si>
  <si>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</si>
  <si>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</si>
  <si>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</si>
  <si>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</si>
  <si>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</si>
  <si>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</si>
  <si>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</si>
  <si>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</si>
  <si>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</si>
  <si>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</si>
  <si>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</si>
  <si>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</si>
  <si>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</si>
  <si>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</si>
  <si>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</si>
  <si>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</si>
  <si>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</si>
  <si>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</si>
  <si>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</si>
  <si>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</si>
  <si>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</si>
  <si>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</si>
  <si>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</si>
  <si>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</si>
  <si>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</si>
  <si>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</si>
  <si>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</si>
  <si>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</si>
  <si>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</si>
  <si>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</si>
  <si>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</si>
  <si>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</si>
  <si>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</si>
  <si>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</si>
  <si>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</si>
  <si>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</si>
  <si>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</si>
  <si>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</si>
  <si>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</si>
  <si>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</si>
  <si>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</si>
  <si>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</si>
  <si>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</si>
  <si>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</si>
  <si>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</si>
  <si>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</si>
  <si>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</si>
  <si>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</si>
  <si>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</si>
  <si>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</si>
  <si>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</si>
  <si>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</si>
  <si>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</si>
  <si>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</si>
  <si>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</si>
  <si>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</si>
  <si>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</si>
  <si>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</si>
  <si>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</si>
  <si>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</si>
  <si>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</si>
  <si>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</si>
  <si>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</si>
  <si>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</si>
  <si>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</si>
  <si>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</si>
  <si>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</si>
  <si>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</si>
  <si>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</si>
  <si>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</si>
  <si>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</si>
  <si>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</si>
  <si>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</si>
  <si>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</si>
  <si>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</si>
  <si>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</si>
  <si>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</si>
  <si>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</si>
  <si>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</si>
  <si>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</si>
  <si>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</si>
  <si>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</si>
  <si>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</si>
  <si>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</si>
  <si>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</si>
  <si>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</si>
  <si>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</si>
  <si>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</si>
  <si>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</si>
  <si>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</si>
  <si>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</si>
  <si>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</si>
  <si>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</si>
  <si>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</si>
  <si>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</si>
  <si>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</si>
  <si>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</si>
  <si>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</si>
  <si>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</si>
  <si>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</si>
  <si>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</si>
  <si>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</si>
  <si>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</si>
  <si>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</si>
  <si>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</si>
  <si>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</si>
  <si>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</si>
  <si>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</si>
  <si>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</si>
  <si>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</si>
  <si>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</si>
  <si>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</si>
  <si>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</si>
  <si>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</si>
  <si>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</si>
  <si>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</si>
  <si>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</si>
  <si>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</si>
  <si>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</si>
  <si>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</si>
  <si>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</si>
  <si>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</si>
  <si>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</si>
  <si>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</si>
  <si>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</si>
  <si>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</si>
  <si>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</si>
  <si>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</si>
  <si>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</si>
  <si>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</si>
  <si>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</si>
  <si>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</si>
  <si>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</si>
  <si>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</si>
  <si>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</si>
  <si>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</si>
  <si>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</si>
  <si>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</si>
  <si>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</si>
  <si>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</si>
  <si>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</si>
  <si>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</si>
  <si>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</si>
  <si>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</si>
  <si>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</si>
  <si>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</si>
  <si>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</si>
  <si>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</si>
  <si>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</si>
  <si>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</si>
  <si>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</si>
  <si>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</si>
  <si>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</si>
  <si>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</si>
  <si>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</si>
  <si>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</si>
  <si>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</si>
  <si>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</si>
  <si>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</si>
  <si>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</si>
  <si>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</si>
  <si>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</si>
  <si>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</si>
  <si>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</si>
  <si>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</si>
  <si>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</si>
  <si>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</si>
  <si>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</si>
  <si>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</si>
  <si>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</si>
  <si>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</si>
  <si>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</si>
  <si>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</si>
  <si>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</si>
  <si>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</si>
  <si>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</si>
  <si>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</si>
  <si>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</si>
  <si>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</si>
  <si>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</si>
  <si>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</si>
  <si>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</si>
  <si>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</si>
  <si>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</si>
  <si>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</si>
  <si>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</si>
  <si>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</si>
  <si>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</si>
  <si>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</si>
  <si>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</si>
  <si>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</si>
  <si>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</si>
  <si>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</si>
  <si>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</si>
  <si>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</si>
  <si>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</si>
  <si>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</si>
  <si>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</si>
  <si>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</si>
  <si>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</si>
  <si>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</si>
  <si>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</si>
  <si>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</si>
  <si>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</si>
  <si>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</si>
  <si>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</si>
  <si>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</si>
  <si>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</si>
  <si>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</si>
  <si>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</si>
  <si>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</si>
  <si>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</si>
  <si>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</si>
  <si>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</si>
  <si>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</si>
  <si>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</si>
  <si>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</si>
  <si>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</si>
  <si>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</si>
  <si>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</si>
  <si>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</si>
  <si>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</si>
  <si>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</si>
  <si>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</si>
  <si>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</si>
  <si>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</si>
  <si>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</si>
  <si>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</si>
  <si>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</si>
  <si>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</si>
  <si>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</si>
  <si>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</si>
  <si>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</si>
  <si>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</si>
  <si>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</si>
  <si>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</si>
  <si>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</si>
  <si>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</si>
  <si>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</si>
  <si>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</si>
  <si>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</si>
  <si>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</si>
  <si>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</si>
  <si>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</si>
  <si>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</si>
  <si>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</si>
  <si>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</si>
  <si>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</si>
  <si>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</si>
  <si>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</si>
  <si>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</si>
  <si>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</si>
  <si>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</si>
  <si>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</si>
  <si>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</si>
  <si>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</si>
  <si>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</si>
  <si>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</si>
  <si>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</si>
  <si>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</si>
  <si>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</si>
  <si>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</si>
  <si>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</si>
  <si>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</si>
  <si>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</si>
  <si>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</si>
  <si>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</si>
  <si>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</si>
  <si>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</si>
  <si>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</si>
  <si>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</si>
  <si>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</si>
  <si>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</si>
  <si>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</si>
  <si>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</si>
  <si>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</si>
  <si>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</si>
  <si>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</si>
  <si>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</si>
  <si>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</si>
  <si>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</si>
  <si>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</si>
  <si>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</si>
  <si>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</si>
  <si>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</si>
  <si>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</si>
  <si>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</si>
  <si>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</si>
  <si>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</si>
  <si>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</si>
  <si>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</si>
  <si>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</si>
  <si>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</si>
  <si>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</si>
  <si>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</si>
  <si>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</si>
  <si>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</si>
  <si>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</si>
  <si>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</si>
  <si>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</si>
  <si>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</si>
  <si>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</si>
  <si>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</si>
  <si>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</si>
  <si>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</si>
  <si>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</si>
  <si>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</si>
  <si>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</si>
  <si>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</si>
  <si>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</si>
  <si>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</si>
  <si>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</si>
  <si>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</si>
  <si>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</si>
  <si>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</si>
  <si>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</si>
  <si>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</si>
  <si>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</si>
  <si>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</si>
  <si>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</si>
  <si>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</si>
  <si>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</si>
  <si>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</si>
  <si>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</si>
  <si>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</si>
  <si>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</si>
  <si>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</si>
  <si>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</si>
  <si>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</si>
  <si>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</si>
  <si>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</si>
  <si>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</si>
  <si>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</si>
  <si>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</si>
  <si>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</si>
  <si>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</si>
  <si>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</si>
  <si>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</si>
  <si>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</si>
  <si>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</si>
  <si>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</si>
  <si>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</si>
  <si>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</si>
  <si>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</si>
  <si>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</si>
  <si>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</si>
  <si>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</si>
  <si>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</si>
  <si>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</si>
  <si>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</si>
  <si>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</si>
  <si>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</si>
  <si>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</si>
  <si>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</si>
  <si>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</si>
  <si>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</si>
  <si>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</si>
  <si>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</si>
  <si>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</si>
  <si>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</si>
  <si>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</si>
  <si>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</si>
  <si>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</si>
  <si>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</si>
  <si>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</si>
  <si>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</si>
  <si>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</si>
  <si>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</si>
  <si>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</si>
  <si>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</si>
  <si>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</si>
  <si>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</si>
  <si>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</si>
  <si>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</si>
  <si>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</si>
  <si>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</si>
  <si>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</si>
  <si>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</si>
  <si>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</si>
  <si>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</si>
  <si>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</si>
  <si>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</si>
  <si>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</si>
  <si>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</si>
  <si>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</si>
  <si>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</si>
  <si>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</si>
  <si>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</si>
  <si>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</si>
  <si>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</si>
  <si>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</si>
  <si>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</si>
  <si>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</si>
  <si>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</si>
  <si>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</si>
  <si>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</si>
  <si>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</si>
  <si>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</si>
  <si>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</si>
  <si>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</si>
  <si>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</si>
  <si>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</si>
  <si>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</si>
  <si>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</si>
  <si>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</si>
  <si>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</si>
  <si>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</si>
  <si>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</si>
  <si>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</si>
  <si>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</si>
  <si>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</si>
  <si>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</si>
  <si>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</si>
  <si>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</si>
  <si>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</si>
  <si>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</si>
  <si>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</si>
  <si>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</si>
  <si>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</si>
  <si>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</si>
  <si>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</si>
  <si>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</si>
  <si>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</si>
  <si>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</si>
  <si>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</si>
  <si>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</si>
  <si>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</si>
  <si>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</si>
  <si>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</si>
  <si>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</si>
  <si>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</si>
  <si>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</si>
  <si>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</si>
  <si>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</si>
  <si>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</si>
  <si>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</si>
  <si>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</si>
  <si>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</si>
  <si>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</si>
  <si>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</si>
  <si>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</si>
  <si>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</si>
  <si>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</si>
  <si>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</si>
  <si>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</si>
  <si>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</si>
  <si>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</si>
  <si>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</si>
  <si>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</si>
  <si>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</si>
  <si>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</si>
  <si>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</si>
  <si>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</si>
  <si>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</si>
  <si>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</si>
  <si>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</si>
  <si>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</si>
  <si>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</si>
  <si>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</si>
  <si>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</si>
  <si>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</si>
  <si>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</si>
  <si>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</si>
  <si>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</si>
  <si>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</si>
  <si>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</si>
  <si>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</si>
  <si>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</si>
  <si>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</si>
  <si>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</si>
  <si>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</si>
  <si>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</si>
  <si>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</si>
  <si>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</si>
  <si>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</si>
  <si>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</si>
  <si>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</si>
  <si>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</si>
  <si>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</si>
  <si>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</si>
  <si>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</si>
  <si>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</si>
  <si>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</si>
  <si>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</si>
  <si>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</si>
  <si>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</si>
  <si>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</si>
  <si>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</si>
  <si>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</si>
  <si>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</si>
  <si>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</si>
  <si>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</si>
  <si>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</si>
  <si>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</si>
  <si>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</si>
  <si>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</si>
  <si>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</si>
  <si>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</si>
  <si>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</si>
  <si>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</si>
  <si>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</si>
  <si>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</si>
  <si>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</si>
  <si>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</si>
  <si>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</si>
  <si>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</si>
  <si>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</si>
  <si>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</si>
  <si>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</si>
  <si>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</si>
  <si>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</si>
  <si>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</si>
  <si>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</si>
  <si>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</si>
  <si>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</si>
  <si>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</si>
  <si>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</si>
  <si>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</si>
  <si>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</si>
  <si>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</si>
  <si>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</si>
  <si>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</si>
  <si>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</si>
  <si>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</si>
  <si>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</si>
  <si>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</si>
  <si>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</si>
  <si>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</si>
  <si>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</si>
  <si>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</si>
  <si>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</si>
  <si>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</si>
  <si>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</si>
  <si>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</si>
  <si>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</si>
  <si>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</si>
  <si>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</si>
  <si>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</si>
  <si>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</si>
  <si>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</si>
  <si>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</si>
  <si>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</si>
  <si>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</si>
  <si>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</si>
  <si>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</si>
  <si>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</si>
  <si>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</si>
  <si>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</si>
  <si>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</si>
  <si>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</si>
  <si>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</si>
  <si>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</si>
  <si>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</si>
  <si>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</si>
  <si>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</si>
  <si>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</si>
  <si>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</si>
  <si>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</si>
  <si>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</si>
  <si>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</si>
  <si>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</si>
  <si>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</si>
  <si>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</si>
  <si>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</si>
  <si>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</si>
  <si>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</si>
  <si>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</si>
  <si>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</si>
  <si>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</si>
  <si>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</si>
  <si>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</si>
  <si>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</si>
  <si>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</si>
  <si>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</si>
  <si>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</si>
  <si>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</si>
  <si>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</si>
  <si>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</si>
  <si>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</si>
  <si>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</si>
  <si>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</si>
  <si>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</si>
  <si>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</si>
  <si>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</si>
  <si>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</si>
  <si>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</si>
  <si>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</si>
  <si>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</si>
  <si>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</si>
  <si>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</si>
  <si>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</si>
  <si>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</si>
  <si>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</si>
  <si>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</si>
  <si>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</si>
  <si>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</si>
  <si>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</si>
  <si>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</si>
  <si>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</si>
  <si>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</si>
  <si>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</si>
  <si>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</si>
  <si>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</si>
  <si>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</si>
  <si>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</si>
  <si>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</si>
  <si>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</si>
  <si>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</si>
  <si>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</si>
  <si>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</si>
  <si>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</si>
  <si>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</si>
  <si>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</si>
  <si>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</si>
  <si>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</si>
  <si>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</si>
  <si>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</si>
  <si>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</si>
  <si>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</si>
  <si>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</si>
  <si>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</si>
  <si>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</si>
  <si>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</si>
  <si>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</si>
  <si>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</si>
  <si>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</si>
  <si>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</si>
  <si>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</si>
  <si>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</si>
  <si>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</si>
  <si>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</si>
  <si>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</si>
  <si>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</si>
  <si>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</si>
  <si>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</si>
  <si>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</si>
  <si>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</si>
  <si>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</si>
  <si>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</si>
  <si>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</si>
  <si>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</si>
  <si>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</si>
  <si>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</si>
  <si>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</si>
  <si>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</si>
  <si>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</si>
  <si>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</si>
  <si>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</si>
  <si>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</si>
  <si>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</si>
  <si>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</si>
  <si>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</si>
  <si>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</si>
  <si>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</si>
  <si>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</si>
  <si>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</si>
  <si>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</si>
  <si>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</si>
  <si>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</si>
  <si>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</si>
  <si>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</si>
  <si>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</si>
  <si>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</si>
  <si>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</si>
  <si>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</si>
  <si>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</si>
  <si>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</si>
  <si>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</si>
  <si>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</si>
  <si>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</si>
  <si>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</si>
  <si>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</si>
  <si>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</si>
  <si>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</si>
  <si>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</si>
  <si>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</si>
  <si>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</si>
  <si>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</si>
  <si>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</si>
  <si>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</si>
  <si>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</si>
  <si>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</si>
  <si>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</si>
  <si>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</si>
  <si>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</si>
  <si>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</si>
  <si>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</si>
  <si>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</si>
  <si>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</si>
  <si>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</si>
  <si>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</si>
  <si>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</si>
  <si>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</si>
  <si>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</si>
  <si>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</si>
  <si>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</si>
  <si>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</si>
  <si>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</si>
  <si>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</si>
  <si>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</si>
  <si>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</si>
  <si>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</si>
  <si>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</si>
  <si>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</si>
  <si>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</si>
  <si>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</si>
  <si>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</si>
  <si>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</si>
  <si>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</si>
  <si>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</si>
  <si>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</si>
  <si>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</si>
  <si>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</si>
  <si>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</si>
  <si>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</si>
  <si>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</si>
  <si>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</si>
  <si>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</si>
  <si>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</si>
  <si>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</si>
  <si>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</si>
  <si>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</si>
  <si>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</si>
  <si>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</si>
  <si>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</si>
  <si>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</si>
  <si>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</si>
  <si>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</si>
  <si>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</si>
  <si>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</si>
  <si>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</si>
  <si>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</si>
  <si>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</si>
  <si>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</si>
  <si>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</si>
  <si>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</si>
  <si>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</si>
  <si>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</si>
  <si>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</si>
  <si>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</si>
  <si>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</si>
  <si>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</si>
  <si>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</si>
  <si>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</si>
  <si>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</si>
  <si>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</si>
  <si>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</si>
  <si>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</si>
  <si>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</si>
  <si>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</si>
  <si>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</si>
  <si>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</si>
  <si>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</si>
  <si>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</si>
  <si>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</si>
  <si>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</si>
  <si>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</si>
  <si>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</si>
  <si>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</si>
  <si>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</si>
  <si>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</si>
  <si>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</si>
  <si>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</si>
  <si>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</si>
  <si>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</si>
  <si>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</si>
  <si>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</si>
  <si>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</si>
  <si>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</si>
  <si>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</si>
  <si>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</si>
  <si>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</si>
  <si>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</si>
  <si>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</si>
  <si>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</si>
  <si>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</si>
  <si>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</si>
  <si>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</si>
  <si>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</si>
  <si>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</si>
  <si>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</si>
  <si>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</si>
  <si>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</si>
  <si>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</si>
  <si>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</si>
  <si>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</si>
  <si>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</si>
  <si>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</si>
  <si>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</si>
  <si>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</si>
  <si>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</si>
  <si>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</si>
  <si>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</si>
  <si>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</si>
  <si>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</si>
  <si>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</si>
  <si>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</si>
  <si>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</si>
  <si>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</si>
  <si>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</si>
  <si>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</si>
  <si>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</si>
  <si>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</si>
  <si>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</si>
  <si>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</si>
  <si>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</si>
  <si>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</si>
  <si>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</si>
  <si>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</si>
  <si>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</si>
  <si>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</si>
  <si>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</si>
  <si>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</si>
  <si>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</si>
  <si>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</si>
  <si>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</si>
  <si>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</si>
  <si>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</si>
  <si>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</si>
  <si>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</si>
  <si>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</si>
  <si>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</si>
  <si>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</si>
  <si>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</si>
  <si>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</si>
  <si>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</si>
  <si>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</si>
  <si>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</si>
  <si>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</si>
  <si>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</si>
  <si>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</si>
  <si>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</si>
  <si>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</si>
  <si>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</si>
  <si>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</si>
  <si>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</si>
  <si>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</si>
  <si>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</si>
  <si>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</si>
  <si>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</si>
  <si>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</si>
  <si>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</si>
  <si>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</si>
  <si>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</si>
  <si>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</si>
  <si>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</si>
  <si>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</si>
  <si>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</si>
  <si>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</si>
  <si>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</si>
  <si>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</si>
  <si>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</si>
  <si>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</si>
  <si>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</si>
  <si>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</si>
  <si>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</si>
  <si>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</si>
  <si>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</si>
  <si>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</si>
  <si>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</si>
  <si>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</si>
  <si>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</si>
  <si>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</si>
  <si>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</si>
  <si>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</si>
  <si>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</si>
  <si>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</si>
  <si>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</si>
  <si>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</si>
  <si>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</si>
  <si>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</si>
  <si>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</si>
  <si>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</si>
  <si>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</si>
  <si>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</si>
  <si>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</si>
  <si>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</si>
  <si>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</si>
  <si>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</si>
  <si>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</si>
  <si>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</si>
  <si>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</si>
  <si>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</si>
  <si>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</si>
  <si>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</si>
  <si>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</si>
  <si>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</si>
  <si>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</si>
  <si>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</si>
  <si>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</si>
  <si>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</si>
  <si>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</si>
  <si>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</si>
  <si>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</si>
  <si>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</si>
  <si>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</si>
  <si>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</si>
  <si>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</si>
  <si>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</si>
  <si>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</si>
  <si>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</si>
  <si>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</si>
  <si>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</si>
  <si>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</si>
  <si>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</si>
  <si>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</si>
  <si>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</si>
  <si>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</si>
  <si>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</si>
  <si>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</si>
  <si>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</si>
  <si>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</si>
  <si>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</si>
  <si>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</si>
  <si>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</si>
  <si>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</si>
  <si>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</si>
  <si>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</si>
  <si>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</si>
  <si>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</si>
  <si>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</si>
  <si>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</si>
  <si>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</si>
  <si>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</si>
  <si>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</si>
  <si>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</si>
  <si>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</si>
  <si>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</si>
  <si>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</si>
  <si>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</si>
  <si>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</si>
  <si>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</si>
  <si>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</si>
  <si>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</si>
  <si>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</si>
  <si>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</si>
  <si>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</si>
  <si>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</si>
  <si>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</si>
  <si>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</si>
  <si>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</si>
  <si>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</si>
  <si>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</si>
  <si>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</si>
  <si>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</si>
  <si>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</si>
  <si>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</si>
  <si>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</si>
  <si>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</si>
  <si>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</si>
  <si>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</si>
  <si>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</si>
  <si>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</si>
  <si>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</si>
  <si>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</si>
  <si>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</si>
  <si>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</si>
  <si>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</si>
  <si>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</si>
  <si>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</si>
  <si>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</si>
  <si>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</si>
  <si>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</si>
  <si>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</si>
  <si>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</si>
  <si>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</si>
  <si>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</si>
  <si>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</si>
  <si>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</si>
  <si>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</si>
  <si>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</si>
  <si>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</si>
  <si>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</si>
  <si>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</si>
  <si>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</si>
  <si>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</si>
  <si>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</si>
  <si>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</si>
  <si>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</si>
  <si>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</si>
  <si>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</si>
  <si>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</si>
  <si>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</si>
  <si>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</si>
  <si>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</si>
  <si>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</si>
  <si>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</si>
  <si>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</si>
  <si>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</si>
  <si>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</si>
  <si>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</si>
  <si>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</si>
  <si>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</si>
  <si>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</si>
  <si>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</si>
  <si>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</si>
  <si>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</si>
  <si>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</si>
  <si>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</si>
  <si>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</si>
  <si>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</si>
  <si>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</si>
  <si>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</si>
  <si>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</si>
  <si>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</si>
  <si>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</si>
  <si>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</si>
  <si>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</si>
  <si>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</si>
  <si>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</si>
  <si>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</si>
  <si>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</si>
  <si>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</si>
  <si>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</si>
  <si>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</si>
  <si>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</si>
  <si>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</si>
  <si>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</si>
  <si>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</si>
  <si>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</si>
  <si>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</si>
  <si>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</si>
  <si>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</si>
  <si>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</si>
  <si>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</si>
  <si>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</si>
  <si>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</si>
  <si>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</si>
  <si>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</si>
  <si>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</si>
  <si>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</si>
  <si>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</si>
  <si>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</si>
  <si>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</si>
  <si>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</si>
  <si>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</si>
  <si>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</si>
  <si>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</si>
  <si>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</si>
  <si>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</si>
  <si>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</si>
  <si>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</si>
  <si>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</si>
  <si>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</si>
  <si>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</si>
  <si>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</si>
  <si>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</si>
  <si>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</si>
  <si>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</si>
  <si>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</si>
  <si>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</si>
  <si>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</si>
  <si>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</si>
  <si>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</si>
  <si>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</si>
  <si>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</si>
  <si>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</si>
  <si>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</si>
  <si>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</si>
  <si>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</si>
  <si>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</si>
  <si>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</si>
  <si>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</si>
  <si>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</si>
  <si>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</si>
  <si>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</si>
  <si>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</si>
  <si>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</si>
  <si>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</si>
  <si>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</si>
  <si>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</si>
  <si>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</si>
  <si>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</si>
  <si>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</si>
  <si>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</si>
  <si>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</si>
  <si>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</si>
  <si>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</si>
  <si>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</si>
  <si>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</si>
  <si>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</si>
  <si>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</si>
  <si>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</si>
  <si>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</si>
  <si>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</si>
  <si>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</si>
  <si>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</si>
  <si>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</si>
  <si>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</si>
  <si>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</si>
  <si>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</si>
  <si>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</si>
  <si>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</si>
  <si>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</si>
  <si>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</si>
  <si>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</si>
  <si>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</si>
  <si>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</si>
  <si>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</si>
  <si>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</si>
  <si>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</si>
  <si>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</si>
  <si>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</si>
  <si>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</si>
  <si>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</si>
  <si>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</si>
  <si>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</si>
  <si>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</si>
  <si>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</si>
  <si>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</si>
  <si>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</si>
  <si>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</si>
  <si>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</si>
  <si>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</si>
  <si>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</si>
  <si>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</si>
  <si>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</si>
  <si>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</si>
  <si>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</si>
  <si>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</si>
  <si>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</si>
  <si>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</si>
  <si>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</si>
  <si>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</si>
  <si>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</si>
  <si>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</si>
  <si>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</si>
  <si>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</si>
  <si>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</si>
  <si>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</si>
  <si>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</si>
  <si>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</si>
  <si>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</si>
  <si>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</si>
  <si>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</si>
  <si>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</si>
  <si>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</si>
  <si>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</si>
  <si>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</si>
  <si>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</si>
  <si>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</si>
  <si>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</si>
  <si>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</si>
  <si>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</si>
  <si>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</si>
  <si>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</si>
  <si>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</si>
  <si>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</si>
  <si>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</si>
  <si>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</si>
  <si>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</si>
  <si>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</si>
  <si>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</si>
  <si>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</si>
  <si>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</si>
  <si>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</si>
  <si>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</si>
  <si>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</si>
  <si>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</si>
  <si>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</si>
  <si>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</si>
  <si>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</si>
  <si>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</si>
  <si>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</si>
  <si>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</si>
  <si>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</si>
  <si>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</si>
  <si>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</si>
  <si>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</si>
  <si>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</si>
  <si>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</si>
  <si>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</si>
  <si>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</si>
  <si>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</si>
  <si>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</si>
  <si>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</si>
  <si>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</si>
  <si>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</si>
  <si>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</si>
  <si>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</si>
  <si>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</si>
  <si>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</si>
  <si>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</si>
  <si>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</si>
  <si>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</si>
  <si>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</si>
  <si>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</si>
  <si>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</si>
  <si>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</si>
  <si>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</si>
  <si>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</si>
  <si>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</si>
  <si>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</si>
  <si>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</si>
  <si>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</si>
  <si>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</si>
  <si>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</si>
  <si>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</si>
  <si>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</si>
  <si>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</si>
  <si>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</si>
  <si>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</si>
  <si>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</si>
  <si>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</si>
  <si>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</si>
  <si>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</si>
  <si>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</si>
  <si>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</si>
  <si>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</si>
  <si>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</si>
  <si>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</si>
  <si>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</si>
  <si>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</si>
  <si>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</si>
  <si>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</si>
  <si>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</si>
  <si>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</si>
  <si>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</si>
  <si>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</si>
  <si>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</si>
  <si>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</si>
  <si>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</si>
  <si>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</si>
  <si>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</si>
  <si>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</si>
  <si>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</si>
  <si>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</si>
  <si>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</si>
  <si>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</si>
  <si>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</si>
  <si>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</si>
  <si>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</si>
  <si>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</si>
  <si>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</si>
  <si>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</si>
  <si>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</si>
  <si>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</si>
  <si>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</si>
  <si>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</si>
  <si>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</si>
  <si>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</si>
  <si>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</si>
  <si>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</si>
  <si>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</si>
  <si>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</si>
  <si>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</si>
  <si>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</si>
  <si>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</si>
  <si>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</si>
  <si>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</si>
  <si>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</si>
  <si>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</si>
  <si>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</si>
  <si>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</si>
  <si>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</si>
  <si>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</si>
  <si>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</si>
  <si>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</si>
  <si>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</si>
  <si>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</si>
  <si>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</si>
  <si>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</si>
  <si>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</si>
  <si>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</si>
  <si>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</si>
  <si>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</si>
  <si>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</si>
  <si>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</si>
  <si>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</si>
  <si>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</si>
  <si>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</si>
  <si>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</si>
  <si>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</si>
  <si>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</si>
  <si>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</si>
  <si>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</si>
  <si>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</si>
  <si>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</si>
  <si>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</si>
  <si>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</si>
  <si>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</si>
  <si>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</si>
  <si>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</si>
  <si>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</si>
  <si>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</si>
  <si>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</si>
  <si>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</si>
  <si>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</si>
  <si>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</si>
  <si>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</si>
  <si>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</si>
  <si>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</si>
  <si>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</si>
  <si>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</si>
  <si>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</si>
  <si>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</si>
  <si>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</si>
  <si>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</si>
  <si>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</si>
  <si>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</si>
  <si>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</si>
  <si>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</si>
  <si>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</si>
  <si>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</si>
  <si>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</si>
  <si>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</si>
  <si>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</si>
  <si>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</si>
  <si>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</si>
  <si>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</si>
  <si>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</si>
  <si>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</si>
  <si>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</si>
  <si>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</si>
  <si>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</si>
  <si>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</si>
  <si>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</si>
  <si>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</si>
  <si>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</si>
  <si>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</si>
  <si>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</si>
  <si>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</si>
  <si>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</si>
  <si>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</si>
  <si>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</si>
  <si>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</si>
  <si>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</si>
  <si>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</si>
  <si>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</si>
  <si>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</si>
  <si>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</si>
  <si>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</si>
  <si>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</si>
  <si>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</si>
  <si>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</si>
  <si>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</si>
  <si>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</si>
  <si>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</si>
  <si>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</si>
  <si>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</si>
  <si>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</si>
  <si>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</si>
  <si>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</si>
  <si>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</si>
  <si>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</si>
  <si>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</si>
  <si>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</si>
  <si>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</si>
  <si>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</si>
  <si>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</si>
  <si>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</si>
  <si>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</si>
  <si>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</si>
  <si>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</si>
  <si>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</si>
  <si>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</si>
  <si>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</si>
  <si>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</si>
  <si>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</si>
  <si>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</si>
  <si>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</si>
  <si>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</si>
  <si>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</si>
  <si>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</si>
  <si>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</si>
  <si>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</si>
  <si>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</si>
  <si>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</si>
  <si>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</si>
  <si>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</si>
  <si>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</si>
  <si>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</si>
  <si>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</si>
  <si>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</si>
  <si>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</si>
  <si>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</si>
  <si>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</si>
  <si>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</si>
  <si>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</si>
  <si>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</si>
  <si>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</si>
  <si>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</si>
  <si>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</si>
  <si>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</si>
  <si>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</si>
  <si>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</si>
  <si>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</si>
  <si>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</si>
  <si>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</si>
  <si>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</si>
  <si>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</si>
  <si>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</si>
  <si>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</si>
  <si>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</si>
  <si>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</si>
  <si>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</si>
  <si>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</si>
  <si>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</si>
  <si>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</si>
  <si>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</si>
  <si>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</si>
  <si>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</si>
  <si>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</si>
  <si>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</si>
  <si>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</si>
  <si>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</si>
  <si>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</si>
  <si>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</si>
  <si>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</si>
  <si>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</si>
  <si>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</si>
  <si>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</si>
  <si>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</si>
  <si>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</si>
  <si>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</si>
  <si>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</si>
  <si>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</si>
  <si>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</si>
  <si>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</si>
  <si>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</si>
  <si>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</si>
  <si>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</si>
  <si>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</si>
  <si>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</si>
  <si>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</si>
  <si>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</si>
  <si>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</si>
  <si>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</si>
  <si>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</si>
  <si>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</si>
  <si>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</si>
  <si>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</si>
  <si>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</si>
  <si>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</si>
  <si>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</si>
  <si>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</si>
  <si>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</si>
  <si>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</si>
  <si>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</si>
  <si>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</si>
  <si>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</si>
  <si>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</si>
  <si>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</si>
  <si>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</si>
  <si>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</si>
  <si>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</si>
  <si>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</si>
  <si>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</si>
  <si>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</si>
  <si>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</si>
  <si>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</si>
  <si>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</si>
  <si>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</si>
  <si>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</si>
  <si>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</si>
  <si>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</si>
  <si>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</si>
  <si>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</si>
  <si>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</si>
  <si>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</si>
  <si>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</si>
  <si>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</si>
  <si>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</si>
  <si>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</si>
  <si>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</si>
  <si>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</si>
  <si>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</si>
  <si>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</si>
  <si>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</si>
  <si>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</si>
  <si>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</si>
  <si>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</si>
  <si>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</si>
  <si>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</si>
  <si>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</si>
  <si>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</si>
  <si>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</si>
  <si>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</si>
  <si>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</si>
  <si>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</si>
  <si>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</si>
  <si>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</si>
  <si>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</si>
  <si>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</si>
  <si>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</si>
  <si>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</si>
  <si>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</si>
  <si>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</si>
  <si>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</si>
  <si>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</si>
  <si>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</si>
  <si>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</si>
  <si>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</si>
  <si>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</si>
  <si>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</si>
  <si>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</si>
  <si>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</si>
  <si>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</si>
  <si>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</si>
  <si>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</si>
  <si>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</si>
  <si>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</si>
  <si>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</si>
  <si>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</si>
  <si>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</si>
  <si>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</si>
  <si>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</si>
  <si>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</si>
  <si>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</si>
  <si>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</si>
  <si>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</si>
  <si>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</si>
  <si>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</si>
  <si>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</si>
  <si>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</si>
  <si>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</si>
  <si>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</si>
  <si>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</si>
  <si>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</si>
  <si>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</si>
  <si>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</si>
  <si>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</si>
  <si>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</si>
  <si>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</si>
  <si>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</si>
  <si>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</si>
  <si>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</si>
  <si>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</si>
  <si>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</si>
  <si>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</si>
  <si>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</si>
  <si>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</si>
  <si>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</si>
  <si>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</si>
  <si>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</si>
  <si>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</si>
  <si>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</si>
  <si>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</si>
  <si>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</si>
  <si>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</si>
  <si>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</si>
  <si>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</si>
  <si>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</si>
  <si>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</si>
  <si>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</si>
  <si>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</si>
  <si>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</si>
  <si>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</si>
  <si>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</si>
  <si>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</si>
  <si>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</si>
  <si>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</si>
  <si>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</si>
  <si>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</si>
  <si>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</si>
  <si>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</si>
  <si>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</si>
  <si>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</si>
  <si>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</si>
  <si>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</si>
  <si>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</si>
  <si>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</si>
  <si>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</si>
  <si>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</si>
  <si>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</si>
  <si>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</si>
  <si>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</si>
  <si>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</si>
  <si>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</si>
  <si>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</si>
  <si>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</si>
  <si>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</si>
  <si>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</si>
  <si>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</si>
  <si>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</si>
  <si>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</si>
  <si>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</si>
  <si>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</si>
  <si>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</si>
  <si>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</si>
  <si>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</si>
  <si>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</si>
  <si>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</si>
  <si>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</si>
  <si>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</si>
  <si>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</si>
  <si>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</si>
  <si>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</si>
  <si>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</si>
  <si>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</si>
  <si>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</si>
  <si>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</si>
  <si>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</si>
  <si>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</si>
  <si>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</si>
  <si>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</si>
  <si>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</si>
  <si>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</si>
  <si>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</si>
  <si>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</si>
  <si>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</si>
  <si>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</si>
  <si>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</si>
  <si>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</si>
  <si>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</si>
  <si>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</si>
  <si>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</si>
  <si>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</si>
  <si>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</si>
  <si>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</si>
  <si>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</si>
  <si>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</si>
  <si>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</si>
  <si>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</si>
  <si>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</si>
  <si>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</si>
  <si>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</si>
  <si>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</si>
  <si>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</si>
  <si>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</si>
  <si>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</si>
  <si>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</si>
  <si>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</si>
  <si>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</si>
  <si>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</si>
  <si>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</si>
  <si>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</si>
  <si>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</si>
  <si>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</si>
  <si>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</si>
  <si>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</si>
  <si>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</si>
  <si>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</si>
  <si>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</si>
  <si>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</si>
  <si>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</si>
  <si>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</si>
  <si>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</si>
  <si>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</si>
  <si>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</si>
  <si>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</si>
  <si>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</si>
  <si>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</si>
  <si>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</si>
  <si>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</si>
  <si>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</si>
  <si>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</si>
  <si>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</si>
  <si>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</si>
  <si>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</si>
  <si>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</si>
  <si>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</si>
  <si>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</si>
  <si>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</si>
  <si>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</si>
  <si>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</si>
  <si>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</si>
  <si>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</si>
  <si>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</si>
  <si>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</si>
  <si>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</si>
  <si>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</si>
  <si>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</si>
  <si>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</si>
  <si>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</si>
  <si>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</si>
  <si>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</si>
  <si>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</si>
  <si>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</si>
  <si>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</si>
  <si>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</si>
  <si>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</si>
  <si>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</si>
  <si>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</si>
  <si>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</si>
  <si>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</si>
  <si>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</si>
  <si>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</si>
  <si>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</si>
  <si>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</si>
  <si>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</si>
  <si>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</si>
  <si>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</si>
  <si>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</si>
  <si>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</si>
  <si>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</si>
  <si>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</si>
  <si>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</si>
  <si>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</si>
  <si>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</si>
  <si>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</si>
  <si>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</si>
  <si>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</si>
  <si>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</si>
  <si>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</si>
  <si>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</si>
  <si>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</si>
  <si>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</si>
  <si>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</si>
  <si>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</si>
  <si>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</si>
  <si>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</si>
  <si>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</si>
  <si>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</si>
  <si>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</si>
  <si>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</si>
  <si>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</si>
  <si>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</si>
  <si>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</si>
  <si>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</si>
  <si>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</si>
  <si>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</si>
  <si>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</si>
  <si>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</si>
  <si>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</si>
  <si>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</si>
  <si>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</si>
  <si>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</si>
  <si>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</si>
  <si>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</si>
  <si>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</si>
  <si>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</si>
  <si>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</si>
  <si>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</si>
  <si>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</si>
  <si>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</si>
  <si>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</si>
  <si>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</si>
  <si>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</si>
  <si>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</si>
  <si>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</si>
  <si>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</si>
  <si>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</si>
  <si>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</si>
  <si>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</si>
  <si>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</si>
  <si>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</si>
  <si>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</si>
  <si>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</si>
  <si>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</si>
  <si>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</si>
  <si>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</si>
  <si>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</si>
  <si>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</si>
  <si>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</si>
  <si>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</si>
  <si>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</si>
  <si>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</si>
  <si>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</si>
  <si>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</si>
  <si>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</si>
  <si>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</si>
  <si>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</si>
  <si>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</si>
  <si>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</si>
  <si>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</si>
  <si>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</si>
  <si>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</si>
  <si>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</si>
  <si>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</si>
  <si>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</si>
  <si>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</si>
  <si>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</si>
  <si>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</si>
  <si>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</si>
  <si>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</si>
  <si>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</si>
  <si>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</si>
  <si>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</si>
  <si>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</si>
  <si>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</si>
  <si>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</si>
  <si>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</si>
  <si>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</si>
  <si>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</si>
  <si>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</si>
  <si>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</si>
  <si>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</si>
  <si>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</si>
  <si>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</si>
  <si>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</si>
  <si>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</si>
  <si>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</si>
  <si>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</si>
  <si>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</si>
  <si>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</si>
  <si>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</si>
  <si>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</si>
  <si>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</si>
  <si>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</si>
  <si>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</si>
  <si>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</si>
  <si>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</si>
  <si>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</si>
  <si>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</si>
  <si>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</si>
  <si>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</si>
  <si>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</si>
  <si>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</si>
  <si>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</si>
  <si>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</si>
  <si>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</si>
  <si>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</si>
  <si>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</si>
  <si>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</si>
  <si>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</si>
  <si>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</si>
  <si>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</si>
  <si>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</si>
  <si>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</si>
  <si>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</si>
  <si>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</si>
  <si>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</si>
  <si>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</si>
  <si>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</si>
  <si>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</si>
  <si>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</si>
  <si>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</si>
  <si>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</si>
  <si>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</si>
  <si>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</si>
  <si>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</si>
  <si>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</si>
  <si>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</si>
  <si>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</si>
  <si>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</si>
  <si>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</si>
  <si>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</si>
  <si>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</si>
  <si>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</si>
  <si>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</si>
  <si>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</si>
  <si>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</si>
  <si>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</si>
  <si>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</si>
  <si>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</si>
  <si>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</si>
  <si>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</si>
  <si>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</si>
  <si>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</si>
  <si>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</si>
  <si>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</si>
  <si>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</si>
  <si>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</si>
  <si>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</si>
  <si>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</si>
  <si>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</si>
  <si>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</si>
  <si>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</si>
  <si>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</si>
  <si>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</si>
  <si>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</si>
  <si>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</si>
  <si>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</si>
  <si>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</si>
  <si>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</si>
  <si>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</si>
  <si>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</si>
  <si>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</si>
  <si>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</si>
  <si>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</si>
  <si>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</si>
  <si>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</si>
  <si>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</si>
  <si>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</si>
  <si>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</si>
  <si>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</si>
  <si>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</si>
  <si>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</si>
  <si>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</si>
  <si>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</si>
  <si>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</si>
  <si>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</si>
  <si>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</si>
  <si>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</si>
  <si>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</si>
  <si>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</si>
  <si>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</si>
  <si>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</si>
  <si>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</si>
  <si>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</si>
  <si>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</si>
  <si>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</si>
  <si>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</si>
  <si>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</si>
  <si>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</si>
  <si>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</si>
  <si>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</si>
  <si>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</si>
  <si>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</si>
  <si>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</si>
  <si>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</si>
  <si>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</si>
  <si>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</si>
  <si>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</si>
  <si>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</si>
  <si>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</si>
  <si>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</si>
  <si>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</si>
  <si>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</si>
  <si>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</si>
  <si>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</si>
  <si>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</si>
  <si>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</si>
  <si>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</si>
  <si>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</si>
  <si>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</si>
  <si>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</si>
  <si>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</si>
  <si>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</si>
  <si>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</si>
  <si>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</si>
  <si>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</si>
  <si>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</si>
  <si>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</si>
  <si>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</si>
  <si>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</si>
  <si>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</si>
  <si>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</si>
  <si>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</si>
  <si>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</si>
  <si>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</si>
  <si>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</si>
  <si>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</si>
  <si>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</si>
  <si>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</si>
  <si>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</si>
  <si>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</si>
  <si>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</si>
  <si>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</si>
  <si>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</si>
  <si>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</si>
  <si>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</si>
  <si>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</si>
  <si>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</si>
  <si>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</si>
  <si>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</si>
  <si>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</si>
  <si>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</si>
  <si>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</si>
  <si>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</si>
  <si>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</si>
  <si>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</si>
  <si>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</si>
  <si>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</si>
  <si>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</si>
  <si>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</si>
  <si>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</si>
  <si>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</si>
  <si>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</si>
  <si>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</si>
  <si>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</si>
  <si>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</si>
  <si>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</si>
  <si>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</si>
  <si>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</si>
  <si>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</si>
  <si>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</si>
  <si>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</si>
  <si>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</si>
  <si>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</si>
  <si>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</si>
  <si>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</si>
  <si>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</si>
  <si>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</si>
  <si>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</si>
  <si>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</si>
  <si>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</si>
  <si>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</si>
  <si>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</si>
  <si>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</si>
  <si>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</si>
  <si>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</si>
  <si>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</si>
  <si>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</si>
  <si>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</si>
  <si>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</si>
  <si>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</si>
  <si>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</si>
  <si>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</si>
  <si>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</si>
  <si>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</si>
  <si>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</si>
  <si>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</si>
  <si>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</si>
  <si>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</si>
  <si>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</si>
  <si>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</si>
  <si>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</si>
  <si>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</si>
  <si>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</si>
  <si>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</si>
  <si>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</si>
  <si>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</si>
  <si>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</si>
  <si>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</si>
  <si>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</si>
  <si>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</si>
  <si>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</si>
  <si>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</si>
  <si>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</si>
  <si>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</si>
  <si>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</si>
  <si>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</si>
  <si>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</si>
  <si>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</si>
  <si>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</si>
  <si>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</si>
  <si>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</si>
  <si>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</si>
  <si>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</si>
  <si>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</si>
  <si>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</si>
  <si>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</si>
  <si>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</si>
  <si>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</si>
  <si>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</si>
  <si>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</si>
  <si>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</si>
  <si>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</si>
  <si>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</si>
  <si>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</si>
  <si>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</si>
  <si>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</si>
  <si>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</si>
  <si>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</si>
  <si>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</si>
  <si>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</si>
  <si>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</si>
  <si>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</si>
  <si>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</si>
  <si>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</si>
  <si>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</si>
  <si>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</si>
  <si>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</si>
  <si>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</si>
  <si>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</si>
  <si>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</si>
  <si>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</si>
  <si>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</si>
  <si>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</si>
  <si>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</si>
  <si>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</si>
  <si>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</si>
  <si>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</si>
  <si>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</si>
  <si>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</si>
  <si>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</si>
  <si>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</si>
  <si>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</si>
  <si>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</si>
  <si>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</si>
  <si>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</si>
  <si>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</si>
  <si>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</si>
  <si>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</si>
  <si>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</si>
  <si>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</si>
  <si>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</si>
  <si>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</si>
  <si>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</si>
  <si>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</si>
  <si>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</si>
  <si>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</si>
  <si>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</si>
  <si>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</si>
  <si>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</si>
  <si>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</si>
  <si>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</si>
  <si>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</si>
  <si>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</si>
  <si>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</si>
  <si>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</si>
  <si>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</si>
  <si>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</si>
  <si>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</si>
  <si>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</si>
  <si>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</si>
  <si>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</si>
  <si>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</si>
  <si>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</si>
  <si>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</si>
  <si>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</si>
  <si>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</si>
  <si>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</si>
  <si>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</si>
  <si>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</si>
  <si>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</si>
  <si>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</si>
  <si>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</si>
  <si>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</si>
  <si>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</si>
  <si>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</si>
  <si>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</si>
  <si>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</si>
  <si>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</si>
  <si>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</si>
  <si>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</si>
  <si>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</si>
  <si>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</si>
  <si>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</si>
  <si>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</si>
  <si>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</si>
  <si>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</si>
  <si>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</si>
  <si>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</si>
  <si>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</si>
  <si>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</si>
  <si>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</si>
  <si>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</si>
  <si>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</si>
  <si>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</si>
  <si>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</si>
  <si>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</si>
  <si>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</si>
  <si>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</si>
  <si>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</si>
  <si>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</si>
  <si>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</si>
  <si>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</si>
  <si>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</si>
  <si>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</si>
  <si>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</si>
  <si>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</si>
  <si>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</si>
  <si>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</si>
  <si>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</si>
  <si>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</si>
  <si>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</si>
  <si>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</si>
  <si>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</si>
  <si>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</si>
  <si>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</si>
  <si>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</si>
  <si>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</si>
  <si>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</si>
  <si>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</si>
  <si>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</si>
  <si>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</si>
  <si>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</si>
  <si>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</si>
  <si>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</si>
  <si>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</si>
  <si>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</si>
  <si>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</si>
  <si>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</si>
  <si>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</si>
  <si>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</si>
  <si>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</si>
  <si>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</si>
  <si>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</si>
  <si>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</si>
  <si>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</si>
  <si>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</si>
  <si>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</si>
  <si>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</si>
  <si>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</si>
  <si>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</si>
  <si>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</si>
  <si>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</si>
  <si>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</si>
  <si>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</si>
  <si>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</si>
  <si>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</si>
  <si>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</si>
  <si>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</si>
  <si>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</si>
  <si>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</si>
  <si>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</si>
  <si>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</si>
  <si>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</si>
  <si>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</si>
  <si>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</si>
  <si>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</si>
  <si>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</si>
  <si>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</si>
  <si>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</si>
  <si>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</si>
  <si>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</si>
  <si>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</si>
  <si>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</si>
  <si>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</si>
  <si>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</si>
  <si>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</si>
  <si>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</si>
  <si>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</si>
  <si>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</si>
  <si>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</si>
  <si>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</si>
  <si>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</si>
  <si>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</si>
  <si>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</si>
  <si>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</si>
  <si>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</si>
  <si>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</si>
  <si>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</si>
  <si>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</si>
  <si>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</si>
  <si>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</si>
  <si>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</si>
  <si>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</si>
  <si>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</si>
  <si>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</si>
  <si>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</si>
  <si>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</si>
  <si>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</si>
  <si>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</si>
  <si>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</si>
  <si>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</si>
  <si>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</si>
  <si>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</si>
  <si>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</si>
  <si>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</si>
  <si>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</si>
  <si>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</si>
  <si>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</si>
  <si>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</si>
  <si>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</si>
  <si>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</si>
  <si>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</si>
  <si>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</si>
  <si>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</si>
  <si>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</si>
  <si>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</si>
  <si>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</si>
  <si>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</si>
  <si>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</si>
  <si>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</si>
  <si>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</si>
  <si>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</si>
  <si>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</si>
  <si>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</si>
  <si>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</si>
  <si>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</si>
  <si>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</si>
  <si>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</si>
  <si>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</si>
  <si>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</si>
  <si>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</si>
  <si>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</si>
  <si>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</si>
  <si>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</si>
  <si>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</si>
  <si>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</si>
  <si>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</si>
  <si>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</si>
  <si>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</si>
  <si>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</si>
  <si>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</si>
  <si>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</si>
  <si>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</si>
  <si>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</si>
  <si>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</si>
  <si>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</si>
  <si>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</si>
  <si>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</si>
  <si>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</si>
  <si>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</si>
  <si>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</si>
  <si>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</si>
  <si>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</si>
  <si>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</si>
  <si>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</si>
  <si>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</si>
  <si>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</si>
  <si>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</si>
  <si>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</si>
  <si>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</si>
  <si>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</si>
  <si>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</si>
  <si>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</si>
  <si>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</si>
  <si>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</si>
  <si>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</si>
  <si>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</si>
  <si>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</si>
  <si>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</si>
  <si>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</si>
  <si>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</si>
  <si>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</si>
  <si>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</si>
  <si>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</si>
  <si>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</si>
  <si>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</si>
  <si>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</si>
  <si>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</si>
  <si>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</si>
  <si>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</si>
  <si>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</si>
  <si>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</si>
  <si>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</si>
  <si>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</si>
  <si>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</si>
  <si>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</si>
  <si>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</si>
  <si>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</si>
  <si>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</si>
  <si>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</si>
  <si>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</si>
  <si>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</si>
  <si>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</si>
  <si>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</si>
  <si>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</si>
  <si>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</si>
  <si>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</si>
  <si>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</si>
  <si>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</si>
  <si>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</si>
  <si>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</si>
  <si>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</si>
  <si>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</si>
  <si>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</si>
  <si>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</si>
  <si>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</si>
  <si>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</si>
  <si>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</si>
  <si>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</si>
  <si>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</si>
  <si>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</si>
  <si>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</si>
  <si>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</si>
  <si>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</si>
  <si>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</si>
  <si>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</si>
  <si>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</si>
  <si>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</si>
  <si>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</si>
  <si>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</si>
  <si>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</si>
  <si>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</si>
  <si>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</si>
  <si>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</si>
  <si>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</si>
  <si>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</si>
  <si>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</si>
  <si>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</si>
  <si>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</si>
  <si>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</si>
  <si>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</si>
  <si>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</si>
  <si>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</si>
  <si>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</si>
  <si>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</si>
  <si>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</si>
  <si>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</si>
  <si>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</si>
  <si>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</si>
  <si>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</si>
  <si>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</si>
  <si>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</si>
  <si>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</si>
  <si>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</si>
  <si>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</si>
  <si>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</si>
  <si>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</si>
  <si>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</si>
  <si>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</si>
  <si>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</si>
  <si>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</si>
  <si>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</si>
  <si>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</si>
  <si>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</si>
  <si>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</si>
  <si>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</si>
  <si>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</si>
  <si>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</si>
  <si>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</si>
  <si>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</si>
  <si>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</si>
  <si>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</si>
  <si>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</si>
  <si>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</si>
  <si>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</si>
  <si>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</si>
  <si>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</si>
  <si>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</si>
  <si>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</si>
  <si>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</si>
  <si>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</si>
  <si>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</si>
  <si>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</si>
  <si>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</si>
  <si>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</si>
  <si>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</si>
  <si>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</si>
  <si>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</si>
  <si>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</si>
  <si>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</si>
  <si>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</si>
  <si>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</si>
  <si>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</si>
  <si>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</si>
  <si>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</si>
  <si>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</si>
  <si>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</si>
  <si>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</si>
  <si>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</si>
  <si>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</si>
  <si>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</si>
  <si>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</si>
  <si>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</si>
  <si>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</si>
  <si>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</si>
  <si>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</si>
  <si>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</si>
  <si>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</si>
  <si>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</si>
  <si>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</si>
  <si>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</si>
  <si>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</si>
  <si>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</si>
  <si>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</si>
  <si>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</si>
  <si>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</si>
  <si>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</si>
  <si>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</si>
  <si>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</si>
  <si>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</si>
  <si>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</si>
  <si>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</si>
  <si>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</si>
  <si>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</si>
  <si>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</si>
  <si>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</si>
  <si>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</si>
  <si>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</si>
  <si>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</si>
  <si>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</si>
  <si>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</si>
  <si>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</si>
  <si>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</si>
  <si>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</si>
  <si>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</si>
  <si>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</si>
  <si>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</si>
  <si>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</si>
  <si>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</si>
  <si>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</si>
  <si>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</si>
  <si>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</si>
  <si>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</si>
  <si>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</si>
  <si>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</si>
  <si>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</si>
  <si>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</si>
  <si>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</si>
  <si>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</si>
  <si>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</si>
  <si>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</si>
  <si>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</si>
  <si>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</si>
  <si>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</si>
  <si>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</si>
  <si>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</si>
  <si>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</si>
  <si>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</si>
  <si>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</si>
  <si>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</si>
  <si>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</si>
  <si>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</si>
  <si>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</si>
  <si>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</si>
  <si>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</si>
  <si>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</si>
  <si>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</si>
  <si>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</si>
  <si>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</si>
  <si>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</si>
  <si>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</si>
  <si>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</si>
  <si>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</si>
  <si>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</si>
  <si>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</si>
  <si>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</si>
  <si>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</si>
  <si>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</si>
  <si>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</si>
  <si>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</si>
  <si>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</si>
  <si>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</si>
  <si>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</si>
  <si>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</si>
  <si>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</si>
  <si>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</si>
  <si>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</si>
  <si>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</si>
  <si>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</si>
  <si>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</si>
  <si>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</si>
  <si>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</si>
  <si>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</si>
  <si>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</si>
  <si>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</si>
  <si>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</si>
  <si>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</si>
  <si>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</si>
  <si>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</si>
  <si>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</si>
  <si>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</si>
  <si>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</si>
  <si>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</si>
  <si>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</si>
  <si>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</si>
  <si>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</si>
  <si>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</si>
  <si>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</si>
  <si>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</si>
  <si>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</si>
  <si>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</si>
  <si>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</si>
  <si>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</si>
  <si>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</si>
  <si>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</si>
  <si>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</si>
  <si>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</si>
  <si>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</si>
  <si>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</si>
  <si>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</si>
  <si>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</si>
  <si>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</si>
  <si>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</si>
  <si>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</si>
  <si>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</si>
  <si>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</si>
  <si>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</si>
  <si>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</si>
  <si>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</si>
  <si>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</si>
  <si>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</si>
  <si>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</si>
  <si>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</si>
  <si>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</si>
  <si>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</si>
  <si>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</si>
  <si>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</si>
  <si>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</si>
  <si>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</si>
  <si>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</si>
  <si>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</si>
  <si>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</si>
  <si>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</si>
  <si>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</si>
  <si>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</si>
  <si>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</si>
  <si>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</si>
  <si>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</si>
  <si>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</si>
  <si>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</si>
  <si>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</si>
  <si>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</si>
  <si>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</si>
  <si>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</si>
  <si>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</si>
  <si>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</si>
  <si>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</si>
  <si>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</si>
  <si>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</si>
  <si>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</si>
  <si>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</si>
  <si>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</si>
  <si>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</si>
  <si>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</si>
  <si>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</si>
  <si>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</si>
  <si>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</si>
  <si>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</si>
  <si>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</si>
  <si>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</si>
  <si>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</si>
  <si>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</si>
  <si>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</si>
  <si>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</si>
  <si>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</si>
  <si>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</si>
  <si>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</si>
  <si>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</si>
  <si>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</si>
  <si>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</si>
  <si>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</si>
  <si>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</si>
  <si>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</si>
  <si>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</si>
  <si>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</si>
  <si>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</si>
  <si>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</si>
  <si>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</si>
  <si>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</si>
  <si>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</si>
  <si>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</si>
  <si>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</si>
  <si>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</si>
  <si>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</si>
  <si>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</si>
  <si>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</si>
  <si>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</si>
  <si>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</si>
  <si>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</si>
  <si>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</si>
  <si>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</si>
  <si>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</si>
  <si>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</si>
  <si>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</si>
  <si>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</si>
  <si>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</si>
  <si>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</si>
  <si>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</si>
  <si>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</si>
  <si>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</si>
  <si>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</si>
  <si>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</si>
  <si>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</si>
  <si>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</si>
  <si>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</si>
  <si>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</si>
  <si>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</si>
  <si>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</si>
  <si>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</si>
  <si>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</si>
  <si>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</si>
  <si>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</si>
  <si>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</si>
  <si>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</si>
  <si>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</si>
  <si>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</si>
  <si>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</si>
  <si>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</si>
  <si>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</si>
  <si>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</si>
  <si>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</si>
  <si>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</si>
  <si>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</si>
  <si>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</si>
  <si>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</si>
  <si>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</si>
  <si>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</si>
  <si>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</si>
  <si>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</si>
  <si>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</si>
  <si>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</si>
  <si>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</si>
  <si>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</si>
  <si>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</si>
  <si>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</si>
  <si>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</si>
  <si>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</si>
  <si>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</si>
  <si>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</si>
  <si>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</si>
  <si>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</si>
  <si>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</si>
  <si>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</si>
  <si>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</si>
  <si>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</si>
  <si>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</si>
  <si>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</si>
  <si>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</si>
  <si>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</si>
  <si>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</si>
  <si>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</si>
  <si>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</si>
  <si>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</si>
  <si>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</si>
  <si>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</si>
  <si>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</si>
  <si>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</si>
  <si>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</si>
  <si>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</si>
  <si>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</si>
  <si>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</si>
  <si>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</si>
  <si>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</si>
  <si>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</si>
  <si>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</si>
  <si>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</si>
  <si>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</si>
  <si>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</si>
  <si>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</si>
  <si>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</si>
  <si>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</si>
  <si>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</si>
  <si>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</si>
  <si>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</si>
  <si>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</si>
  <si>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</si>
  <si>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</si>
  <si>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</si>
  <si>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</si>
  <si>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</si>
  <si>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</si>
  <si>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</si>
  <si>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</si>
  <si>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</si>
  <si>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</si>
  <si>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</si>
  <si>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</si>
  <si>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</si>
  <si>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</si>
  <si>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</si>
  <si>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</si>
  <si>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</si>
  <si>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</si>
  <si>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</si>
  <si>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</si>
  <si>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</si>
  <si>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</si>
  <si>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</si>
  <si>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</si>
  <si>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</si>
  <si>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</si>
  <si>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</si>
  <si>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</si>
  <si>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</si>
  <si>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</si>
  <si>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</si>
  <si>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</si>
  <si>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</si>
  <si>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</si>
  <si>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</si>
  <si>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</si>
  <si>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</si>
  <si>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</si>
  <si>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</si>
  <si>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</si>
  <si>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</si>
  <si>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</si>
  <si>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</si>
  <si>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</si>
  <si>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</si>
  <si>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</si>
  <si>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</si>
  <si>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</si>
  <si>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</si>
  <si>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</si>
  <si>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</si>
  <si>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</si>
  <si>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</si>
  <si>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</si>
  <si>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</si>
  <si>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</si>
  <si>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</si>
  <si>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</si>
  <si>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</si>
  <si>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</si>
  <si>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</si>
  <si>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</si>
  <si>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</si>
  <si>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</si>
  <si>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</si>
  <si>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</si>
  <si>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</si>
  <si>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</si>
  <si>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</si>
  <si>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</si>
  <si>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</si>
  <si>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</si>
  <si>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</si>
  <si>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</si>
  <si>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</si>
  <si>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</si>
  <si>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</si>
  <si>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</si>
  <si>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</si>
  <si>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</si>
  <si>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</si>
  <si>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</si>
  <si>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</si>
  <si>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</si>
  <si>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</si>
  <si>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</si>
  <si>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</si>
  <si>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</si>
  <si>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</si>
  <si>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</si>
  <si>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</si>
  <si>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</si>
  <si>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</si>
  <si>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</si>
  <si>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</si>
  <si>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</si>
  <si>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</si>
  <si>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</si>
  <si>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</si>
  <si>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</si>
  <si>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</si>
  <si>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</si>
  <si>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</si>
  <si>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</si>
  <si>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</si>
  <si>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</si>
  <si>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</si>
  <si>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</si>
  <si>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</si>
  <si>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</si>
  <si>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</si>
  <si>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</si>
  <si>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</si>
  <si>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</si>
  <si>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</si>
  <si>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</si>
  <si>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</si>
  <si>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</si>
  <si>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</si>
  <si>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</si>
  <si>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</si>
  <si>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</si>
  <si>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</si>
  <si>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</si>
  <si>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</si>
  <si>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</si>
  <si>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</si>
  <si>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</si>
  <si>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</si>
  <si>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</si>
  <si>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</si>
  <si>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</si>
  <si>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</si>
  <si>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</si>
  <si>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</si>
  <si>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</si>
  <si>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</si>
  <si>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</si>
  <si>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</si>
  <si>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</si>
  <si>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</si>
  <si>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</si>
  <si>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</si>
  <si>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</si>
  <si>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</si>
  <si>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</si>
  <si>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</si>
  <si>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</si>
  <si>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</si>
  <si>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</si>
  <si>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</si>
  <si>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</si>
  <si>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</si>
  <si>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</si>
  <si>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</si>
  <si>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</si>
  <si>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</si>
  <si>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</si>
  <si>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</si>
  <si>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</si>
  <si>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</si>
  <si>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</si>
  <si>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</si>
  <si>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</si>
  <si>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</si>
  <si>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</si>
  <si>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</si>
  <si>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</si>
  <si>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</si>
  <si>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</si>
  <si>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</si>
  <si>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</si>
  <si>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</si>
  <si>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</si>
  <si>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</si>
  <si>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</si>
  <si>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</si>
  <si>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</si>
  <si>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</si>
  <si>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</si>
  <si>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</si>
  <si>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</si>
  <si>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</si>
  <si>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</si>
  <si>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</si>
  <si>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</si>
  <si>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</si>
  <si>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</si>
  <si>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</si>
  <si>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</si>
  <si>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</si>
  <si>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</si>
  <si>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</si>
  <si>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</si>
  <si>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</si>
  <si>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</si>
  <si>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</si>
  <si>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</si>
  <si>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</si>
  <si>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</si>
  <si>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</si>
  <si>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</si>
  <si>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</si>
  <si>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</si>
  <si>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</si>
  <si>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</si>
  <si>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</si>
  <si>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</si>
  <si>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</si>
  <si>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</si>
  <si>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</si>
  <si>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</si>
  <si>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</si>
  <si>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</si>
  <si>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</si>
  <si>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</si>
  <si>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</si>
  <si>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</si>
  <si>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</si>
  <si>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</si>
  <si>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</si>
  <si>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</si>
  <si>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</si>
  <si>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</si>
  <si>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</si>
  <si>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</si>
  <si>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</si>
  <si>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</si>
  <si>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</si>
  <si>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</si>
  <si>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</si>
  <si>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</si>
  <si>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</si>
  <si>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</si>
  <si>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</si>
  <si>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</si>
  <si>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</si>
  <si>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</si>
  <si>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</si>
  <si>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</si>
  <si>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</si>
  <si>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</si>
  <si>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</si>
  <si>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</si>
  <si>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</si>
  <si>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</si>
  <si>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</si>
  <si>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</si>
  <si>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</si>
  <si>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</si>
  <si>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</si>
  <si>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</si>
  <si>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</si>
  <si>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</si>
  <si>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</si>
  <si>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</si>
  <si>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</si>
  <si>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</si>
  <si>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</si>
  <si>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</si>
  <si>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</si>
  <si>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</si>
  <si>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</si>
  <si>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</si>
  <si>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</si>
  <si>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</si>
  <si>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</si>
  <si>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</si>
  <si>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</si>
  <si>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</si>
  <si>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</si>
  <si>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</si>
  <si>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</si>
  <si>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</si>
  <si>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</si>
  <si>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</si>
  <si>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</si>
  <si>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</si>
  <si>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</si>
  <si>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</si>
  <si>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</si>
  <si>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</si>
  <si>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</si>
  <si>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</si>
  <si>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</si>
  <si>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</si>
  <si>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</si>
  <si>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</si>
  <si>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</si>
  <si>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</si>
  <si>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</si>
  <si>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</si>
  <si>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</si>
  <si>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</si>
  <si>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</si>
  <si>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</si>
  <si>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</si>
  <si>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</si>
  <si>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</si>
  <si>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</si>
  <si>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</si>
  <si>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</si>
  <si>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</si>
  <si>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</si>
  <si>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</si>
  <si>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</si>
  <si>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</si>
  <si>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</si>
  <si>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</si>
  <si>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</si>
  <si>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</si>
  <si>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</si>
  <si>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</si>
  <si>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</si>
  <si>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</si>
  <si>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</si>
  <si>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</si>
  <si>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</si>
  <si>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</si>
  <si>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</si>
  <si>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</si>
  <si>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</si>
  <si>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</si>
  <si>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</si>
  <si>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</si>
  <si>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</si>
  <si>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</si>
  <si>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</si>
  <si>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</si>
  <si>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</si>
  <si>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</si>
  <si>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</si>
  <si>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</si>
  <si>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</si>
  <si>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</si>
  <si>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</si>
  <si>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</si>
  <si>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</si>
  <si>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</si>
  <si>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</si>
  <si>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</si>
  <si>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</si>
  <si>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</si>
  <si>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</si>
  <si>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</si>
  <si>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</si>
  <si>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</si>
  <si>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</si>
  <si>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</si>
  <si>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</si>
  <si>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</si>
  <si>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</si>
  <si>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</si>
  <si>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</si>
  <si>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</si>
  <si>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</si>
  <si>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</si>
  <si>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</si>
  <si>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</si>
  <si>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</si>
  <si>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</si>
  <si>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</si>
  <si>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</si>
  <si>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</si>
  <si>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</si>
  <si>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</si>
  <si>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</si>
  <si>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</si>
  <si>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</si>
  <si>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</si>
  <si>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</si>
  <si>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</si>
  <si>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</si>
  <si>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</si>
  <si>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</si>
  <si>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</si>
  <si>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</si>
  <si>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</si>
  <si>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</si>
  <si>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</si>
  <si>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</si>
  <si>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</si>
  <si>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</si>
  <si>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</si>
  <si>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</si>
  <si>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</si>
  <si>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</si>
  <si>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</si>
  <si>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</si>
  <si>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</si>
  <si>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</si>
  <si>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</si>
  <si>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</si>
  <si>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</si>
  <si>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</si>
  <si>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</si>
  <si>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</si>
  <si>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</si>
  <si>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</si>
  <si>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</si>
  <si>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</si>
  <si>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</si>
  <si>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</si>
  <si>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</si>
  <si>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</si>
  <si>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</si>
  <si>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</si>
  <si>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</si>
  <si>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</si>
  <si>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</si>
  <si>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</si>
  <si>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</si>
  <si>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</si>
  <si>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</si>
  <si>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</si>
  <si>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</si>
  <si>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</si>
  <si>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</si>
  <si>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</si>
  <si>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</si>
  <si>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</si>
  <si>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</si>
  <si>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</si>
  <si>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</si>
  <si>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</si>
  <si>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</si>
  <si>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</si>
  <si>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</si>
  <si>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</si>
  <si>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</si>
  <si>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</si>
  <si>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</si>
  <si>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</si>
  <si>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</si>
  <si>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</si>
  <si>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</si>
  <si>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</si>
  <si>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</si>
  <si>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</si>
  <si>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</si>
  <si>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</si>
  <si>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</si>
  <si>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</si>
  <si>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</si>
  <si>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</si>
  <si>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</si>
  <si>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</si>
  <si>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</si>
  <si>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</si>
  <si>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</si>
  <si>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</si>
  <si>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</si>
  <si>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</si>
  <si>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</si>
  <si>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</si>
  <si>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</si>
  <si>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</si>
  <si>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</si>
  <si>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</si>
  <si>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</si>
  <si>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</si>
  <si>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</si>
  <si>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</si>
  <si>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</si>
  <si>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</si>
  <si>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</si>
  <si>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</si>
  <si>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</si>
  <si>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</si>
  <si>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</si>
  <si>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</si>
  <si>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</si>
  <si>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</si>
  <si>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</si>
  <si>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</si>
  <si>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</si>
  <si>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</si>
  <si>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</si>
  <si>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</si>
  <si>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</si>
  <si>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</si>
  <si>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</si>
  <si>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</si>
  <si>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</si>
  <si>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</si>
  <si>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</si>
  <si>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</si>
  <si>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</si>
  <si>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</si>
  <si>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</si>
  <si>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</si>
  <si>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</si>
  <si>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</si>
  <si>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</si>
  <si>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</si>
  <si>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</si>
  <si>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</si>
  <si>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</si>
  <si>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</si>
  <si>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</si>
  <si>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</si>
  <si>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</si>
  <si>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</si>
  <si>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</si>
  <si>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</si>
  <si>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</si>
  <si>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</si>
  <si>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</si>
  <si>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</si>
  <si>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</si>
  <si>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</si>
  <si>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</si>
  <si>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</si>
  <si>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</si>
  <si>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</si>
  <si>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</si>
  <si>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</si>
  <si>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</si>
  <si>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</si>
  <si>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</si>
  <si>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</si>
  <si>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</si>
  <si>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</si>
  <si>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</si>
  <si>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</si>
  <si>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</si>
  <si>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</si>
  <si>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</si>
  <si>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</si>
  <si>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</si>
  <si>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</si>
  <si>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</si>
  <si>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</si>
  <si>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</si>
  <si>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</si>
  <si>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</si>
  <si>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</si>
  <si>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</si>
  <si>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</si>
  <si>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</si>
  <si>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</si>
  <si>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</si>
  <si>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</si>
  <si>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</si>
  <si>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</si>
  <si>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</si>
  <si>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</si>
  <si>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</si>
  <si>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</si>
  <si>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</si>
  <si>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</si>
  <si>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</si>
  <si>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</si>
  <si>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</si>
  <si>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</si>
  <si>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</si>
  <si>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</si>
  <si>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</si>
  <si>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</si>
  <si>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</si>
  <si>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</si>
  <si>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</si>
  <si>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</si>
  <si>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</si>
  <si>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</si>
  <si>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</si>
  <si>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</si>
  <si>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</si>
  <si>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</si>
  <si>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</si>
  <si>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</si>
  <si>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</si>
  <si>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</si>
  <si>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</si>
  <si>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</si>
  <si>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</si>
  <si>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</si>
  <si>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</si>
  <si>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</si>
  <si>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</si>
  <si>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</si>
  <si>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</si>
  <si>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</si>
  <si>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</si>
  <si>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</si>
  <si>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</si>
  <si>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</si>
  <si>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</si>
  <si>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</si>
  <si>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</si>
  <si>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</si>
  <si>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</si>
  <si>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</si>
  <si>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</si>
  <si>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</si>
  <si>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</si>
  <si>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</si>
  <si>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</si>
  <si>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</si>
  <si>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</si>
  <si>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</si>
  <si>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</si>
  <si>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</si>
  <si>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</si>
  <si>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</si>
  <si>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</si>
  <si>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</si>
  <si>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</si>
  <si>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</si>
  <si>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</si>
  <si>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</si>
  <si>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</si>
  <si>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</si>
  <si>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</si>
  <si>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</si>
  <si>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</si>
  <si>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</si>
  <si>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</si>
  <si>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</si>
  <si>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</si>
  <si>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</si>
  <si>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</si>
  <si>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</si>
  <si>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</si>
  <si>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</si>
  <si>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</si>
  <si>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</si>
  <si>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</si>
  <si>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</si>
  <si>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</si>
  <si>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</si>
  <si>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</si>
  <si>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</si>
  <si>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</si>
  <si>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</si>
  <si>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</si>
  <si>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</si>
  <si>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</si>
  <si>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</si>
  <si>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</si>
  <si>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</si>
  <si>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</si>
  <si>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</si>
  <si>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</si>
  <si>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</si>
  <si>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</si>
  <si>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</si>
  <si>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</si>
  <si>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</si>
  <si>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</si>
  <si>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</si>
  <si>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</si>
  <si>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</si>
  <si>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</si>
  <si>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</si>
  <si>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</si>
  <si>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</si>
  <si>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</si>
  <si>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</si>
  <si>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</si>
  <si>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</si>
  <si>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</si>
  <si>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</si>
  <si>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</si>
  <si>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</si>
  <si>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</si>
  <si>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</si>
  <si>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</si>
  <si>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</si>
  <si>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</si>
  <si>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</si>
  <si>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</si>
  <si>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</si>
  <si>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</si>
  <si>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</si>
  <si>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</si>
  <si>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</si>
  <si>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</si>
  <si>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</si>
  <si>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</si>
  <si>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</si>
  <si>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</si>
  <si>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</si>
  <si>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</si>
  <si>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</si>
  <si>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</si>
  <si>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</si>
  <si>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</si>
  <si>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</si>
  <si>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</si>
  <si>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</si>
  <si>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</si>
  <si>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</si>
  <si>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</si>
  <si>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</si>
  <si>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</si>
  <si>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</si>
  <si>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</si>
  <si>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</si>
  <si>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</si>
  <si>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</si>
  <si>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</si>
  <si>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</si>
  <si>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</si>
  <si>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</si>
  <si>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</si>
  <si>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</si>
  <si>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</si>
  <si>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</si>
  <si>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</si>
  <si>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</si>
  <si>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</si>
  <si>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</si>
  <si>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</si>
  <si>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</si>
  <si>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</si>
  <si>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</si>
  <si>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</si>
  <si>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</si>
  <si>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</si>
  <si>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</si>
  <si>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</si>
  <si>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</si>
  <si>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</si>
  <si>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</si>
  <si>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</si>
  <si>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</si>
  <si>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</si>
  <si>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</si>
  <si>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</si>
  <si>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</si>
  <si>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</si>
  <si>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</si>
  <si>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</si>
  <si>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</si>
  <si>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</si>
  <si>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</si>
  <si>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</si>
  <si>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</si>
  <si>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</si>
  <si>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</si>
  <si>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</si>
  <si>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</si>
  <si>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</si>
  <si>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</si>
  <si>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</si>
  <si>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</si>
  <si>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</si>
  <si>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</si>
  <si>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</si>
  <si>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</si>
  <si>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</si>
  <si>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</si>
  <si>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</si>
  <si>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</si>
  <si>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</si>
  <si>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</si>
  <si>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</si>
  <si>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</si>
  <si>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</si>
  <si>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</si>
  <si>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</si>
  <si>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</si>
  <si>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</si>
  <si>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</si>
  <si>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</si>
  <si>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</si>
  <si>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</si>
  <si>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</si>
  <si>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</si>
  <si>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</si>
  <si>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</si>
  <si>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</si>
  <si>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</si>
  <si>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</si>
  <si>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</si>
  <si>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</si>
  <si>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</si>
  <si>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</si>
  <si>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</si>
  <si>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</si>
  <si>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</si>
  <si>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</si>
  <si>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</si>
  <si>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</si>
  <si>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</si>
  <si>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</si>
  <si>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</si>
  <si>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</si>
  <si>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</si>
  <si>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</si>
  <si>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</si>
  <si>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</si>
  <si>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</si>
  <si>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</si>
  <si>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</si>
  <si>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</si>
  <si>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</si>
  <si>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</si>
  <si>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</si>
  <si>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</si>
  <si>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</si>
  <si>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</si>
  <si>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</si>
  <si>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</si>
  <si>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</si>
  <si>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</si>
  <si>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</si>
  <si>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</si>
  <si>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</si>
  <si>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</si>
  <si>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</si>
  <si>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</si>
  <si>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</si>
  <si>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</si>
  <si>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</si>
  <si>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</si>
  <si>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</si>
  <si>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</si>
  <si>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</si>
  <si>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</si>
  <si>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</si>
  <si>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</si>
  <si>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</si>
  <si>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</si>
  <si>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</si>
  <si>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</si>
  <si>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</si>
  <si>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</si>
  <si>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</si>
  <si>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</si>
  <si>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</si>
  <si>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</si>
  <si>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</si>
  <si>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</si>
  <si>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</si>
  <si>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</si>
  <si>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</si>
  <si>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</si>
  <si>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</si>
  <si>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</si>
  <si>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</si>
  <si>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</si>
  <si>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</si>
  <si>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</si>
  <si>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</si>
  <si>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</si>
  <si>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</si>
  <si>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</si>
  <si>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</si>
  <si>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</si>
  <si>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</si>
  <si>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</si>
  <si>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</si>
  <si>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</si>
  <si>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</si>
  <si>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</si>
  <si>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</si>
  <si>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</si>
  <si>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</si>
  <si>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</si>
  <si>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</si>
  <si>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</si>
  <si>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</si>
  <si>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</si>
  <si>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</si>
  <si>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</si>
  <si>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</si>
  <si>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</si>
  <si>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</si>
  <si>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</si>
  <si>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</si>
  <si>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</si>
  <si>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</si>
  <si>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</si>
  <si>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</si>
  <si>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</si>
  <si>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</si>
  <si>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</si>
  <si>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</si>
  <si>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</si>
  <si>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</si>
  <si>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</si>
  <si>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</si>
  <si>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</si>
  <si>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</si>
  <si>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</si>
  <si>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</si>
  <si>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</si>
  <si>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</si>
  <si>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</si>
  <si>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</si>
  <si>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</si>
  <si>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</si>
  <si>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</si>
  <si>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</si>
  <si>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</si>
  <si>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</si>
  <si>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</si>
  <si>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</si>
  <si>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</si>
  <si>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</si>
  <si>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</si>
  <si>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</si>
  <si>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</si>
  <si>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</si>
  <si>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</si>
  <si>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</si>
  <si>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</si>
  <si>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</si>
  <si>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</si>
  <si>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</si>
  <si>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</si>
  <si>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</si>
  <si>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</si>
  <si>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</si>
  <si>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</si>
  <si>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</si>
  <si>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</si>
  <si>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</si>
  <si>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</si>
  <si>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</si>
  <si>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</si>
  <si>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</si>
  <si>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</si>
  <si>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</si>
  <si>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</si>
  <si>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</si>
  <si>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</si>
  <si>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</si>
  <si>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</si>
  <si>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</si>
  <si>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</si>
  <si>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</si>
  <si>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</si>
  <si>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</si>
  <si>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</si>
  <si>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</si>
  <si>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</si>
  <si>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</si>
  <si>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</si>
  <si>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</si>
  <si>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</si>
  <si>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</si>
  <si>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</si>
  <si>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</si>
  <si>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</si>
  <si>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</si>
  <si>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</si>
  <si>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</si>
  <si>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</si>
  <si>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</si>
  <si>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</si>
  <si>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</si>
  <si>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</si>
  <si>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</si>
  <si>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</si>
  <si>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</si>
  <si>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</si>
  <si>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</si>
  <si>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</si>
  <si>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</si>
  <si>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</si>
  <si>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</si>
  <si>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</si>
  <si>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</si>
  <si>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</si>
  <si>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</si>
  <si>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</si>
  <si>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</si>
  <si>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</si>
  <si>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</si>
  <si>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</si>
  <si>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</si>
  <si>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</si>
  <si>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</si>
  <si>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</si>
  <si>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</si>
  <si>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</si>
  <si>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</si>
  <si>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</si>
  <si>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</si>
  <si>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</si>
  <si>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</si>
  <si>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</si>
  <si>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</si>
  <si>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</si>
  <si>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</si>
  <si>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</si>
  <si>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</si>
  <si>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</si>
  <si>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</si>
  <si>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</si>
  <si>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</si>
  <si>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</si>
  <si>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</si>
  <si>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</si>
  <si>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</si>
  <si>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</si>
  <si>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</si>
  <si>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</si>
  <si>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</si>
  <si>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</si>
  <si>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</si>
  <si>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</si>
  <si>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</si>
  <si>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</si>
  <si>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</si>
  <si>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</si>
  <si>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</si>
  <si>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</si>
  <si>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</si>
  <si>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</si>
  <si>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</si>
  <si>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</si>
  <si>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</si>
  <si>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</si>
  <si>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</si>
  <si>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</si>
  <si>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</si>
  <si>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</si>
  <si>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</si>
  <si>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</si>
  <si>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</si>
  <si>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</si>
  <si>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</si>
  <si>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</si>
  <si>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</si>
  <si>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</si>
  <si>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</si>
  <si>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</si>
  <si>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</si>
  <si>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</si>
  <si>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</si>
  <si>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</si>
  <si>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</si>
  <si>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</si>
  <si>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</si>
  <si>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</si>
  <si>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</si>
  <si>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</si>
  <si>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</si>
  <si>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</si>
  <si>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</si>
  <si>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</si>
  <si>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</si>
  <si>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</si>
  <si>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</si>
  <si>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</si>
  <si>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</si>
  <si>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</si>
  <si>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</si>
  <si>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</si>
  <si>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</si>
  <si>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</si>
  <si>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</si>
  <si>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</si>
  <si>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</si>
  <si>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</si>
  <si>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</si>
  <si>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</si>
  <si>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</si>
  <si>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</si>
  <si>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</si>
  <si>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</si>
  <si>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</si>
  <si>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</si>
  <si>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</si>
  <si>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</si>
  <si>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</si>
  <si>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</si>
  <si>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</si>
  <si>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</si>
  <si>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</si>
  <si>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</si>
  <si>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</si>
  <si>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</si>
  <si>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</si>
  <si>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</si>
  <si>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</si>
  <si>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</si>
  <si>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</si>
  <si>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</si>
  <si>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</si>
  <si>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</si>
  <si>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</si>
  <si>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</si>
  <si>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</si>
  <si>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</si>
  <si>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</si>
  <si>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</si>
  <si>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</si>
  <si>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</si>
  <si>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</si>
  <si>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</si>
  <si>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</si>
  <si>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</si>
  <si>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</si>
  <si>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</si>
  <si>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</si>
  <si>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</si>
  <si>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</si>
  <si>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</si>
  <si>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</si>
  <si>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</si>
  <si>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</si>
  <si>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</si>
  <si>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</si>
  <si>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</si>
  <si>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</si>
  <si>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</si>
  <si>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</si>
  <si>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</si>
  <si>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</si>
  <si>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</si>
  <si>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</si>
  <si>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</si>
  <si>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</si>
  <si>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</si>
  <si>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</si>
  <si>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</si>
  <si>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</si>
  <si>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</si>
  <si>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</si>
  <si>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</si>
  <si>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</si>
  <si>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</si>
  <si>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</si>
  <si>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</si>
  <si>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</si>
  <si>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</si>
  <si>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</si>
  <si>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</si>
  <si>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</si>
  <si>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</si>
  <si>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</si>
  <si>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</si>
  <si>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</si>
  <si>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</si>
  <si>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</si>
  <si>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</si>
  <si>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</si>
  <si>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</si>
  <si>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</si>
  <si>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</si>
  <si>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</si>
  <si>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</si>
  <si>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</si>
  <si>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</si>
  <si>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</si>
  <si>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</si>
  <si>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</si>
  <si>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</si>
  <si>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</si>
  <si>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</si>
  <si>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</si>
  <si>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</si>
  <si>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</si>
  <si>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</si>
  <si>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</si>
  <si>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</si>
  <si>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</si>
  <si>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</si>
  <si>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</si>
  <si>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</si>
  <si>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</si>
  <si>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</si>
  <si>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</si>
  <si>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</si>
  <si>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</si>
  <si>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</si>
  <si>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</si>
  <si>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</si>
  <si>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</si>
  <si>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</si>
  <si>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</si>
  <si>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</si>
  <si>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</si>
  <si>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</si>
  <si>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</si>
  <si>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</si>
  <si>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</si>
  <si>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</si>
  <si>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</si>
  <si>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</si>
  <si>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</si>
  <si>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</si>
  <si>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</si>
  <si>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</si>
  <si>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</si>
  <si>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</si>
  <si>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</si>
  <si>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</si>
  <si>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</si>
  <si>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</si>
  <si>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</si>
  <si>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</si>
  <si>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</si>
  <si>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</si>
  <si>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</si>
  <si>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</si>
  <si>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</si>
  <si>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</si>
  <si>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</si>
  <si>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</si>
  <si>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</si>
  <si>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</si>
  <si>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</si>
  <si>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</si>
  <si>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</si>
  <si>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</si>
  <si>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</si>
  <si>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</si>
  <si>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</si>
  <si>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</si>
  <si>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</si>
  <si>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</si>
  <si>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</si>
  <si>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</si>
  <si>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</si>
  <si>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</si>
  <si>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</si>
  <si>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</si>
  <si>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</si>
  <si>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</si>
  <si>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</si>
  <si>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</si>
  <si>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</si>
  <si>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</si>
  <si>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</si>
  <si>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</si>
  <si>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</si>
  <si>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</si>
  <si>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</si>
  <si>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</si>
  <si>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</si>
  <si>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</si>
  <si>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</si>
  <si>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</si>
  <si>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</si>
  <si>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</si>
  <si>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</si>
  <si>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</si>
  <si>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</si>
  <si>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</si>
  <si>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</si>
  <si>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</si>
  <si>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</si>
  <si>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</si>
  <si>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</si>
  <si>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</si>
  <si>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</si>
  <si>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</si>
  <si>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</si>
  <si>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</si>
  <si>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</si>
  <si>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</si>
  <si>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</si>
  <si>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</si>
  <si>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</si>
  <si>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</si>
  <si>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</si>
  <si>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</si>
  <si>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</si>
  <si>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</si>
  <si>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</si>
  <si>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</si>
  <si>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</si>
  <si>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</si>
  <si>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</si>
  <si>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</si>
  <si>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</si>
  <si>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</si>
  <si>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</si>
  <si>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</si>
  <si>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</si>
  <si>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</si>
  <si>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</si>
  <si>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</si>
  <si>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</si>
  <si>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</si>
  <si>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</si>
  <si>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</si>
  <si>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</si>
  <si>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</si>
  <si>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</si>
  <si>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</si>
  <si>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</si>
  <si>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</si>
  <si>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</si>
  <si>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</si>
  <si>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</si>
  <si>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</si>
  <si>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</si>
  <si>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</si>
  <si>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</si>
  <si>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</si>
  <si>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</si>
  <si>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</si>
  <si>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</si>
  <si>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</si>
  <si>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</si>
  <si>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</si>
  <si>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</si>
  <si>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</si>
  <si>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</si>
  <si>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</si>
  <si>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</si>
  <si>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</si>
  <si>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</si>
  <si>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</si>
  <si>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</si>
  <si>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</si>
  <si>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</si>
  <si>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</si>
  <si>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</si>
  <si>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</si>
  <si>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</si>
  <si>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</si>
  <si>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</si>
  <si>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</si>
  <si>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</si>
  <si>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</si>
  <si>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</si>
  <si>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</si>
  <si>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</si>
  <si>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</si>
  <si>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</si>
  <si>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</si>
  <si>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</si>
  <si>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</si>
  <si>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</si>
  <si>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</si>
  <si>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</si>
  <si>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</si>
  <si>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</si>
  <si>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</si>
  <si>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</si>
  <si>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</si>
  <si>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</si>
  <si>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</si>
  <si>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</si>
  <si>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</si>
  <si>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</si>
  <si>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</si>
  <si>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</si>
  <si>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</si>
  <si>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</si>
  <si>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</si>
  <si>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</si>
  <si>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</si>
  <si>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</si>
  <si>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</si>
  <si>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</si>
  <si>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</si>
  <si>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</si>
  <si>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</si>
  <si>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</si>
  <si>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</si>
  <si>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</si>
  <si>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</si>
  <si>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</si>
  <si>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</si>
  <si>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</si>
  <si>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</si>
  <si>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</si>
  <si>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</si>
  <si>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</si>
  <si>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</si>
  <si>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</si>
  <si>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</si>
  <si>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</si>
  <si>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</si>
  <si>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</si>
  <si>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</si>
  <si>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</si>
  <si>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</si>
  <si>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</si>
  <si>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</si>
  <si>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</si>
  <si>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</si>
  <si>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</si>
  <si>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</si>
  <si>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</si>
  <si>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</si>
  <si>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</si>
  <si>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</si>
  <si>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</si>
  <si>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</si>
  <si>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</si>
  <si>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</si>
  <si>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</si>
  <si>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</si>
  <si>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</si>
  <si>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</si>
  <si>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</si>
  <si>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</si>
  <si>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</si>
  <si>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</si>
  <si>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</si>
  <si>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</si>
  <si>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</si>
  <si>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</si>
  <si>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</si>
  <si>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</si>
  <si>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</si>
  <si>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</si>
  <si>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</si>
  <si>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</si>
  <si>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</si>
  <si>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</si>
  <si>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</si>
  <si>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</si>
  <si>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</si>
  <si>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</si>
  <si>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</si>
  <si>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</si>
  <si>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</si>
  <si>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</si>
  <si>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</si>
  <si>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</si>
  <si>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</si>
  <si>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</si>
  <si>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</si>
  <si>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</si>
  <si>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</si>
  <si>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</si>
  <si>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</si>
  <si>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</si>
  <si>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</si>
  <si>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</si>
  <si>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</si>
  <si>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</si>
  <si>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</si>
  <si>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</si>
  <si>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</si>
  <si>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</si>
  <si>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</si>
  <si>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</si>
  <si>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</si>
  <si>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</si>
  <si>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</si>
  <si>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</si>
  <si>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</si>
  <si>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</si>
  <si>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</si>
  <si>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</si>
  <si>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</si>
  <si>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</si>
  <si>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</si>
  <si>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</si>
  <si>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</si>
  <si>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</si>
  <si>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</si>
  <si>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</si>
  <si>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</si>
  <si>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</si>
  <si>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</si>
  <si>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</si>
  <si>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</si>
  <si>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</si>
  <si>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</si>
  <si>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</si>
  <si>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</si>
  <si>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</si>
  <si>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</si>
  <si>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</si>
  <si>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</si>
  <si>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</si>
  <si>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</si>
  <si>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</si>
  <si>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</si>
  <si>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</si>
  <si>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</si>
  <si>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</si>
  <si>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</si>
  <si>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</si>
  <si>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</si>
  <si>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</si>
  <si>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</si>
  <si>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</si>
  <si>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</si>
  <si>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</si>
  <si>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</si>
  <si>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</si>
  <si>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</si>
  <si>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</si>
  <si>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</si>
  <si>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</si>
  <si>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</si>
  <si>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</si>
  <si>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</si>
  <si>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</si>
  <si>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</si>
  <si>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</si>
  <si>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</si>
  <si>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</si>
  <si>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</si>
  <si>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</si>
  <si>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</si>
  <si>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</si>
  <si>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</si>
  <si>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</si>
  <si>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</si>
  <si>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</si>
  <si>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</si>
  <si>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</si>
  <si>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</si>
  <si>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</si>
  <si>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</si>
  <si>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</si>
  <si>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</si>
  <si>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</si>
  <si>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</si>
  <si>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</si>
  <si>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</si>
  <si>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</si>
  <si>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</si>
  <si>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</si>
  <si>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</si>
  <si>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</si>
  <si>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</si>
  <si>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</si>
  <si>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</si>
  <si>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</si>
  <si>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</si>
  <si>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</si>
  <si>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</si>
  <si>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</si>
  <si>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</si>
  <si>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</si>
  <si>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</si>
  <si>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</si>
  <si>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</si>
  <si>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</si>
  <si>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</si>
  <si>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</si>
  <si>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</si>
  <si>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</si>
  <si>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</si>
  <si>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</si>
  <si>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</si>
  <si>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</si>
  <si>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</si>
  <si>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</si>
  <si>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</si>
  <si>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</si>
  <si>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</si>
  <si>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</si>
  <si>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</si>
  <si>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</si>
  <si>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</si>
  <si>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</si>
  <si>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</si>
  <si>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</si>
  <si>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</si>
  <si>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</si>
  <si>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</si>
  <si>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</si>
  <si>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</si>
  <si>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</si>
  <si>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</si>
  <si>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</si>
  <si>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</si>
  <si>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</si>
  <si>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</si>
  <si>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</si>
  <si>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</si>
  <si>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</si>
  <si>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</si>
  <si>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</si>
  <si>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</si>
  <si>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</si>
  <si>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</si>
  <si>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</si>
  <si>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</si>
  <si>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</si>
  <si>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</si>
  <si>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</si>
  <si>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</si>
  <si>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</si>
  <si>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</si>
  <si>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</si>
  <si>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</si>
  <si>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</si>
  <si>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</si>
  <si>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</si>
  <si>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</si>
  <si>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</si>
  <si>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</si>
  <si>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</si>
  <si>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</si>
  <si>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</si>
  <si>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</si>
  <si>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</si>
  <si>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</si>
  <si>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</si>
  <si>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</si>
  <si>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</si>
  <si>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</si>
  <si>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</si>
  <si>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</si>
  <si>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</si>
  <si>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</si>
  <si>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</si>
  <si>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</si>
  <si>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</si>
  <si>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</si>
  <si>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</si>
  <si>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</si>
  <si>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</si>
  <si>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</si>
  <si>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</si>
  <si>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</si>
  <si>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</si>
  <si>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</si>
  <si>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</si>
  <si>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</si>
  <si>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</si>
  <si>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</si>
  <si>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</si>
  <si>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</si>
  <si>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</si>
  <si>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</si>
  <si>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</si>
  <si>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</si>
  <si>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</si>
  <si>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</si>
  <si>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</si>
  <si>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</si>
  <si>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</si>
  <si>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</si>
  <si>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</si>
  <si>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</si>
  <si>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</si>
  <si>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</si>
  <si>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</si>
  <si>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</si>
  <si>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</si>
  <si>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</si>
  <si>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</si>
  <si>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</si>
  <si>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</si>
  <si>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</si>
  <si>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</si>
  <si>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</si>
  <si>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</si>
  <si>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</si>
  <si>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</si>
  <si>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</si>
  <si>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</si>
  <si>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</si>
  <si>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</si>
  <si>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</si>
  <si>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</si>
  <si>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</si>
  <si>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</si>
  <si>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</si>
  <si>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</si>
  <si>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</si>
  <si>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</si>
  <si>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</si>
  <si>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</si>
  <si>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</si>
  <si>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</si>
  <si>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</si>
  <si>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</si>
  <si>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</si>
  <si>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</si>
  <si>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</si>
  <si>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</si>
  <si>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</si>
  <si>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</si>
  <si>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</si>
  <si>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</si>
  <si>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</si>
  <si>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</si>
  <si>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</si>
  <si>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</si>
  <si>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</si>
  <si>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</si>
  <si>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</si>
  <si>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</si>
  <si>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</si>
  <si>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</si>
  <si>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</si>
  <si>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</si>
  <si>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</si>
  <si>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</si>
  <si>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</si>
  <si>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</si>
  <si>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</si>
  <si>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</si>
  <si>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</si>
  <si>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</si>
  <si>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</si>
  <si>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</si>
  <si>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</si>
  <si>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</si>
  <si>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</si>
  <si>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</si>
  <si>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</si>
  <si>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</si>
  <si>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</si>
  <si>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</si>
  <si>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</si>
  <si>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</si>
  <si>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</si>
  <si>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</si>
  <si>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</si>
  <si>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</si>
  <si>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</si>
  <si>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</si>
  <si>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</si>
  <si>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</si>
  <si>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</si>
  <si>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</si>
  <si>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</si>
  <si>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</si>
  <si>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</si>
  <si>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</si>
  <si>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</si>
  <si>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</si>
  <si>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</si>
  <si>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</si>
  <si>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</si>
  <si>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</si>
  <si>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</si>
  <si>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</si>
  <si>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</si>
  <si>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</si>
  <si>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</si>
  <si>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</si>
  <si>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</si>
  <si>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</si>
  <si>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</si>
  <si>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</si>
  <si>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</si>
  <si>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</si>
  <si>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</si>
  <si>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</si>
  <si>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</si>
  <si>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</si>
  <si>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</si>
  <si>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</si>
  <si>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</si>
  <si>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</si>
  <si>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</si>
  <si>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</si>
  <si>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</si>
  <si>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</si>
  <si>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</si>
  <si>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</si>
  <si>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</si>
  <si>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</si>
  <si>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</si>
  <si>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</si>
  <si>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</si>
  <si>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</si>
  <si>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</si>
  <si>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</si>
  <si>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</si>
  <si>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</si>
  <si>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</si>
  <si>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</si>
  <si>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</si>
  <si>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</si>
  <si>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</si>
  <si>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</si>
  <si>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</si>
  <si>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</si>
  <si>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</si>
  <si>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</si>
  <si>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</si>
  <si>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</si>
  <si>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</si>
  <si>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</si>
  <si>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</si>
  <si>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</si>
  <si>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</si>
  <si>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</si>
  <si>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</si>
  <si>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</si>
  <si>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</si>
  <si>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</si>
  <si>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</si>
  <si>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</si>
  <si>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</si>
  <si>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</si>
  <si>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</si>
  <si>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</si>
  <si>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</si>
  <si>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</si>
  <si>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</si>
  <si>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</si>
  <si>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</si>
  <si>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</si>
  <si>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</si>
  <si>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</si>
  <si>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</si>
  <si>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</si>
  <si>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</si>
  <si>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</si>
  <si>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</si>
  <si>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</si>
  <si>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</si>
  <si>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</si>
  <si>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</si>
  <si>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</si>
  <si>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</si>
  <si>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</si>
  <si>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</si>
  <si>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</si>
  <si>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</si>
  <si>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</si>
  <si>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</si>
  <si>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</si>
  <si>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</si>
  <si>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</si>
  <si>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</si>
  <si>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</si>
  <si>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</si>
  <si>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</si>
  <si>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</si>
  <si>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</si>
  <si>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</si>
  <si>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</si>
  <si>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</si>
  <si>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</si>
  <si>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</si>
  <si>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</si>
  <si>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</si>
  <si>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</si>
  <si>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</si>
  <si>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</si>
  <si>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</si>
  <si>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</si>
  <si>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</si>
  <si>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</si>
  <si>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</si>
  <si>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</si>
  <si>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</si>
  <si>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</si>
  <si>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</si>
  <si>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</si>
  <si>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</si>
  <si>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</si>
  <si>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</si>
  <si>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</si>
  <si>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</si>
  <si>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</si>
  <si>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</si>
  <si>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</si>
  <si>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</si>
  <si>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</si>
  <si>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</si>
  <si>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</si>
  <si>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</si>
  <si>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</si>
  <si>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</si>
  <si>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</si>
  <si>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</si>
  <si>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</si>
  <si>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</si>
  <si>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</si>
  <si>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</si>
  <si>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</si>
  <si>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</si>
  <si>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</si>
  <si>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</si>
  <si>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</si>
  <si>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</si>
  <si>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</si>
  <si>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</si>
  <si>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</si>
  <si>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</si>
  <si>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</si>
  <si>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</si>
  <si>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</si>
  <si>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</si>
  <si>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</si>
  <si>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</si>
  <si>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</si>
  <si>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</si>
  <si>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</si>
  <si>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</si>
  <si>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</si>
  <si>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</si>
  <si>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</si>
  <si>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</si>
  <si>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</si>
  <si>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</si>
  <si>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</si>
  <si>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</si>
  <si>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</si>
  <si>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</si>
  <si>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</si>
  <si>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</si>
  <si>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</si>
  <si>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</si>
  <si>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</si>
  <si>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</si>
  <si>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</si>
  <si>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</si>
  <si>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</si>
  <si>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</si>
  <si>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</si>
  <si>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</si>
  <si>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</si>
  <si>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</si>
  <si>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</si>
  <si>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</si>
  <si>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</si>
  <si>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</si>
  <si>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</si>
  <si>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</si>
  <si>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</si>
  <si>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</si>
  <si>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</si>
  <si>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</si>
  <si>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</si>
  <si>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</si>
  <si>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</si>
  <si>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</si>
  <si>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</si>
  <si>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</si>
  <si>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</si>
  <si>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</si>
  <si>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</si>
  <si>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</si>
  <si>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</si>
  <si>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</si>
  <si>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</si>
  <si>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</si>
  <si>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</si>
  <si>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</si>
  <si>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</si>
  <si>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</si>
  <si>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</si>
  <si>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</si>
  <si>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</si>
  <si>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</si>
  <si>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</si>
  <si>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</si>
  <si>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</si>
  <si>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</si>
  <si>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</si>
  <si>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</si>
  <si>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</si>
  <si>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</si>
  <si>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</si>
  <si>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</si>
  <si>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</si>
  <si>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</si>
  <si>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</si>
  <si>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</si>
  <si>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</si>
  <si>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</si>
  <si>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</si>
  <si>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</si>
  <si>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</si>
  <si>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</si>
  <si>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</si>
  <si>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</si>
  <si>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</si>
  <si>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</si>
  <si>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</si>
  <si>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</si>
  <si>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</si>
  <si>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</si>
  <si>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</si>
  <si>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</si>
  <si>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</si>
  <si>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</si>
  <si>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</si>
  <si>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</si>
  <si>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</si>
  <si>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</si>
  <si>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</si>
  <si>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</si>
  <si>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</si>
  <si>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</si>
  <si>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</si>
  <si>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</si>
  <si>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</si>
  <si>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</si>
  <si>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</si>
  <si>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</si>
  <si>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</si>
  <si>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</si>
  <si>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</si>
  <si>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</si>
  <si>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</si>
  <si>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</si>
  <si>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</si>
  <si>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</si>
  <si>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</si>
  <si>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</si>
  <si>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</si>
  <si>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</si>
  <si>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</si>
  <si>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</si>
  <si>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</si>
  <si>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</si>
  <si>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</si>
  <si>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</si>
  <si>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</si>
  <si>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</si>
  <si>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</si>
  <si>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</si>
  <si>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</si>
  <si>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</si>
  <si>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</si>
  <si>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</si>
  <si>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</si>
  <si>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</si>
  <si>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</si>
  <si>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</si>
  <si>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</si>
  <si>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</si>
  <si>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</si>
  <si>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</si>
  <si>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</si>
  <si>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</si>
  <si>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</si>
  <si>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</si>
  <si>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</si>
  <si>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</si>
  <si>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</si>
  <si>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</si>
  <si>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</si>
  <si>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</si>
  <si>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</si>
  <si>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</si>
  <si>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</si>
  <si>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</si>
  <si>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</si>
  <si>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</si>
  <si>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</si>
  <si>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</si>
  <si>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</si>
  <si>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</si>
  <si>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</si>
  <si>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</si>
  <si>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</si>
  <si>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</si>
  <si>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</si>
  <si>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</si>
  <si>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</si>
  <si>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</si>
  <si>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</si>
  <si>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</si>
  <si>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</si>
  <si>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</si>
  <si>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</si>
  <si>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</si>
  <si>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</si>
  <si>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</si>
  <si>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</si>
  <si>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</si>
  <si>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</si>
  <si>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</si>
  <si>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</si>
  <si>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</si>
  <si>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</si>
  <si>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</si>
  <si>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</si>
  <si>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</si>
  <si>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</si>
  <si>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</si>
  <si>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</si>
  <si>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</si>
  <si>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</si>
  <si>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</si>
  <si>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</si>
  <si>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</si>
  <si>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</si>
  <si>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</si>
  <si>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</si>
  <si>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</si>
  <si>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</si>
  <si>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</si>
  <si>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</si>
  <si>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</si>
  <si>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</si>
  <si>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</si>
  <si>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</si>
  <si>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</si>
  <si>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</si>
  <si>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</si>
  <si>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</si>
  <si>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</si>
  <si>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</si>
  <si>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</si>
  <si>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</si>
  <si>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</si>
  <si>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</si>
  <si>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</si>
  <si>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</si>
  <si>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</si>
  <si>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</si>
  <si>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</si>
  <si>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</si>
  <si>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</si>
  <si>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</si>
  <si>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</si>
  <si>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</si>
  <si>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</si>
  <si>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</si>
  <si>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</si>
  <si>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</si>
  <si>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</si>
  <si>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</si>
  <si>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</si>
  <si>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</si>
  <si>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</si>
  <si>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</si>
  <si>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</si>
  <si>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</si>
  <si>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</si>
  <si>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</si>
  <si>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</si>
  <si>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</si>
  <si>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</si>
  <si>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</si>
  <si>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</si>
  <si>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</si>
  <si>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</si>
  <si>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</si>
  <si>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</si>
  <si>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</si>
  <si>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</si>
  <si>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</si>
  <si>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</si>
  <si>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</si>
  <si>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</si>
  <si>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</si>
  <si>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</si>
  <si>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</si>
  <si>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</si>
  <si>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</si>
  <si>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</si>
  <si>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</si>
  <si>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</si>
  <si>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</si>
  <si>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</si>
  <si>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</si>
  <si>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</si>
  <si>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</si>
  <si>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</si>
  <si>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</si>
  <si>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</si>
  <si>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</si>
  <si>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</si>
  <si>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</si>
  <si>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</si>
  <si>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</si>
  <si>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</si>
  <si>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</si>
  <si>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</si>
  <si>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</si>
  <si>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</si>
  <si>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</si>
  <si>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</si>
  <si>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</si>
  <si>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</si>
  <si>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</si>
  <si>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</si>
  <si>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</si>
  <si>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</si>
  <si>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</si>
  <si>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</si>
  <si>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</si>
  <si>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</si>
  <si>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</si>
  <si>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</si>
  <si>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</si>
  <si>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</si>
  <si>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</si>
  <si>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</si>
  <si>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</si>
  <si>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</si>
  <si>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</si>
  <si>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</si>
  <si>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</si>
  <si>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</si>
  <si>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</si>
  <si>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</si>
  <si>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</si>
  <si>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</si>
  <si>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</si>
  <si>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</si>
  <si>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</si>
  <si>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</si>
  <si>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</si>
  <si>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</si>
  <si>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</si>
  <si>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</si>
  <si>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</si>
  <si>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</si>
  <si>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</si>
  <si>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</si>
  <si>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</si>
  <si>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</si>
  <si>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</si>
  <si>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</si>
  <si>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</si>
  <si>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</si>
  <si>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</si>
  <si>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</si>
  <si>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</si>
  <si>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</si>
  <si>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</si>
  <si>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</si>
  <si>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</si>
  <si>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</si>
  <si>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</si>
  <si>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</si>
  <si>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</si>
  <si>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</si>
  <si>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</si>
  <si>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</si>
  <si>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</si>
  <si>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</si>
  <si>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</si>
  <si>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</si>
  <si>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</si>
  <si>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</si>
  <si>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</si>
  <si>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</si>
  <si>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</si>
  <si>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</si>
  <si>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</si>
  <si>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</si>
  <si>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</si>
  <si>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</si>
  <si>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</si>
  <si>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</si>
  <si>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</si>
  <si>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</si>
  <si>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</si>
  <si>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</si>
  <si>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</si>
  <si>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</si>
  <si>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</si>
  <si>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</si>
  <si>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</si>
  <si>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</si>
  <si>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</si>
  <si>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</si>
  <si>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</si>
  <si>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</si>
  <si>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</si>
  <si>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</si>
  <si>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</si>
  <si>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</si>
  <si>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</si>
  <si>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</si>
  <si>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</si>
  <si>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</si>
  <si>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</si>
  <si>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</si>
  <si>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</si>
  <si>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</si>
  <si>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</si>
  <si>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</si>
  <si>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</si>
  <si>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</si>
  <si>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</si>
  <si>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</si>
  <si>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</si>
  <si>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</si>
  <si>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</si>
  <si>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</si>
  <si>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</si>
  <si>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</si>
  <si>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</si>
  <si>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</si>
  <si>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</si>
  <si>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</si>
  <si>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</si>
  <si>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</si>
  <si>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</si>
  <si>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</si>
  <si>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</si>
  <si>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</si>
  <si>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</si>
  <si>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</si>
  <si>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</si>
  <si>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</si>
  <si>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</si>
  <si>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</si>
  <si>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</si>
  <si>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</si>
  <si>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</si>
  <si>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</si>
  <si>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</si>
  <si>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</si>
  <si>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</si>
  <si>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</si>
  <si>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</si>
  <si>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</si>
  <si>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</si>
  <si>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</si>
  <si>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</si>
  <si>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</si>
  <si>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</si>
  <si>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</si>
  <si>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</si>
  <si>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</si>
  <si>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</si>
  <si>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</si>
  <si>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</si>
  <si>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</si>
  <si>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</si>
  <si>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</si>
  <si>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</si>
  <si>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</si>
  <si>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</si>
  <si>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</si>
  <si>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</si>
  <si>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</si>
  <si>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</si>
  <si>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</si>
  <si>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</si>
  <si>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</si>
  <si>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</si>
  <si>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</si>
  <si>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</si>
  <si>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</si>
  <si>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</si>
  <si>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</si>
  <si>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</si>
  <si>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</si>
  <si>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</si>
  <si>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</si>
  <si>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</si>
  <si>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</si>
  <si>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</si>
  <si>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</si>
  <si>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</si>
  <si>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</si>
  <si>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</si>
  <si>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</si>
  <si>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</si>
  <si>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</si>
  <si>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</si>
  <si>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</si>
  <si>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</si>
  <si>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</si>
  <si>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</si>
  <si>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</si>
  <si>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</si>
  <si>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</si>
  <si>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</si>
  <si>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</si>
  <si>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</si>
  <si>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</si>
  <si>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</si>
  <si>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</si>
  <si>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</si>
  <si>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</si>
  <si>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</si>
  <si>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</si>
  <si>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</si>
  <si>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</si>
  <si>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</si>
  <si>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</si>
  <si>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</si>
  <si>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</si>
  <si>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</si>
  <si>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</si>
  <si>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</si>
  <si>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</si>
  <si>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</si>
  <si>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</si>
  <si>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</si>
  <si>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</si>
  <si>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</si>
  <si>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</si>
  <si>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</si>
  <si>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</si>
  <si>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</si>
  <si>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</si>
  <si>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</si>
  <si>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</si>
  <si>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</si>
  <si>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</si>
  <si>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</si>
  <si>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</si>
  <si>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</si>
  <si>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</si>
  <si>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</si>
  <si>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</si>
  <si>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</si>
  <si>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</si>
  <si>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</si>
  <si>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</si>
  <si>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</si>
  <si>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</si>
  <si>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</si>
  <si>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</si>
  <si>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</si>
  <si>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</si>
  <si>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</si>
  <si>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</si>
  <si>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</si>
  <si>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</si>
  <si>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</si>
  <si>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</si>
  <si>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</si>
  <si>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</si>
  <si>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</si>
  <si>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</si>
  <si>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</si>
  <si>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</si>
  <si>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</si>
  <si>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</si>
  <si>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</si>
  <si>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</si>
  <si>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</si>
  <si>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</si>
  <si>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</si>
  <si>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</si>
  <si>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</si>
  <si>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</si>
  <si>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</si>
  <si>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</si>
  <si>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</si>
  <si>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</si>
  <si>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</si>
  <si>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</si>
  <si>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</si>
  <si>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</si>
  <si>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</si>
  <si>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</si>
  <si>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</si>
  <si>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</si>
  <si>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</si>
  <si>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</si>
  <si>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</si>
  <si>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</si>
  <si>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</si>
  <si>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</si>
  <si>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</si>
  <si>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</si>
  <si>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</si>
  <si>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</si>
  <si>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</si>
  <si>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</si>
  <si>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</si>
  <si>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</si>
  <si>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</si>
  <si>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</si>
  <si>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</si>
  <si>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</si>
  <si>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</si>
  <si>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</si>
  <si>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</si>
  <si>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</si>
  <si>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</si>
  <si>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</si>
  <si>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</si>
  <si>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</si>
  <si>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</si>
  <si>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</si>
  <si>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</si>
  <si>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</si>
  <si>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</si>
  <si>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</si>
  <si>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</si>
  <si>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</si>
  <si>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</si>
  <si>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</si>
  <si>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</si>
  <si>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</si>
  <si>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</si>
  <si>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</si>
  <si>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</si>
  <si>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</si>
  <si>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</si>
  <si>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</si>
  <si>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</si>
  <si>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</si>
  <si>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</si>
  <si>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</si>
  <si>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</si>
  <si>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</si>
  <si>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</si>
  <si>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</si>
  <si>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</si>
  <si>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</si>
  <si>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</si>
  <si>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</si>
  <si>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</si>
  <si>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</si>
  <si>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</si>
  <si>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</si>
  <si>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</si>
  <si>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</si>
  <si>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</si>
  <si>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</si>
  <si>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</si>
  <si>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</si>
  <si>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</si>
  <si>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</si>
  <si>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</si>
  <si>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</si>
  <si>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</si>
  <si>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</si>
  <si>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</si>
  <si>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</si>
  <si>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</si>
  <si>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</si>
  <si>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</si>
  <si>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</si>
  <si>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</si>
  <si>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</si>
  <si>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</si>
  <si>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</si>
  <si>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</si>
  <si>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</si>
  <si>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</si>
  <si>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</si>
  <si>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</si>
  <si>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</si>
  <si>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</si>
  <si>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</si>
  <si>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</si>
  <si>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</si>
  <si>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</si>
  <si>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</si>
  <si>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</si>
  <si>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</si>
  <si>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</si>
  <si>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</si>
  <si>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</si>
  <si>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</si>
  <si>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</si>
  <si>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</si>
  <si>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</si>
  <si>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</si>
  <si>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</si>
  <si>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</si>
  <si>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</si>
  <si>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</si>
  <si>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</si>
  <si>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</si>
  <si>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</si>
  <si>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</si>
  <si>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</si>
  <si>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</si>
  <si>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</si>
  <si>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</si>
  <si>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</si>
  <si>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</si>
  <si>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</si>
  <si>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</si>
  <si>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</si>
  <si>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</si>
  <si>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</si>
  <si>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</si>
  <si>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</si>
  <si>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</si>
  <si>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</si>
  <si>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</si>
  <si>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</si>
  <si>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</si>
  <si>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</si>
  <si>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</si>
  <si>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</si>
  <si>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</si>
  <si>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</si>
  <si>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</si>
  <si>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</si>
  <si>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</si>
  <si>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</si>
  <si>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</si>
  <si>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</si>
  <si>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</si>
  <si>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</si>
  <si>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</si>
  <si>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</si>
  <si>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</si>
  <si>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</si>
  <si>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</si>
  <si>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</si>
  <si>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</si>
  <si>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</si>
  <si>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</si>
  <si>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</si>
  <si>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</si>
  <si>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</si>
  <si>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</si>
  <si>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</si>
  <si>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</si>
  <si>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</si>
  <si>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</si>
  <si>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</si>
  <si>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</si>
  <si>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</si>
  <si>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</si>
  <si>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</si>
  <si>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</si>
  <si>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</si>
  <si>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</si>
  <si>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</si>
  <si>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</si>
  <si>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</si>
  <si>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</si>
  <si>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</si>
  <si>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</si>
  <si>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</si>
  <si>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</si>
  <si>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</si>
  <si>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</si>
  <si>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</si>
  <si>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</si>
  <si>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</si>
  <si>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</si>
  <si>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</si>
  <si>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</si>
  <si>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</si>
  <si>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</si>
  <si>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</si>
  <si>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</si>
  <si>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</si>
  <si>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</si>
  <si>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</si>
  <si>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</si>
  <si>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</si>
  <si>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</si>
  <si>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</si>
  <si>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</si>
  <si>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</si>
  <si>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</si>
  <si>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</si>
  <si>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</si>
  <si>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</si>
  <si>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</si>
  <si>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</si>
  <si>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</si>
  <si>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</si>
  <si>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</si>
  <si>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</si>
  <si>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</si>
  <si>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</si>
  <si>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</si>
  <si>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</si>
  <si>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</si>
  <si>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</si>
  <si>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</si>
  <si>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</si>
  <si>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</si>
  <si>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</si>
  <si>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</si>
  <si>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</si>
  <si>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</si>
  <si>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</si>
  <si>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</si>
  <si>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</si>
  <si>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</si>
  <si>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</si>
  <si>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</si>
  <si>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</si>
  <si>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</si>
  <si>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</si>
  <si>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</si>
  <si>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</si>
  <si>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</si>
  <si>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</si>
  <si>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</si>
  <si>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</si>
  <si>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</si>
  <si>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</si>
  <si>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</si>
  <si>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</si>
  <si>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</si>
  <si>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</si>
  <si>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</si>
  <si>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</si>
  <si>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</si>
  <si>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</si>
  <si>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</si>
  <si>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</si>
  <si>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</si>
  <si>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</si>
  <si>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</si>
  <si>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</si>
  <si>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</si>
  <si>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</si>
  <si>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</si>
  <si>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</si>
  <si>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</si>
  <si>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</si>
  <si>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</si>
  <si>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</si>
  <si>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</si>
  <si>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</si>
  <si>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</si>
  <si>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</si>
  <si>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</si>
  <si>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</si>
  <si>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</si>
  <si>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</si>
  <si>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</si>
  <si>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</si>
  <si>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</si>
  <si>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</si>
  <si>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</si>
  <si>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</si>
  <si>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</si>
  <si>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</si>
  <si>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</si>
  <si>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</si>
  <si>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</si>
  <si>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</si>
  <si>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</si>
  <si>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</si>
  <si>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</si>
  <si>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</si>
  <si>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</si>
  <si>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</si>
  <si>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</si>
  <si>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</si>
  <si>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</si>
  <si>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</si>
  <si>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</si>
  <si>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</si>
  <si>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</si>
  <si>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</si>
  <si>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</si>
  <si>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</si>
  <si>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</si>
  <si>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</si>
  <si>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</si>
  <si>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</si>
  <si>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</si>
  <si>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</si>
  <si>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</si>
  <si>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</si>
  <si>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</si>
  <si>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</si>
  <si>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</si>
  <si>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</si>
  <si>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</si>
  <si>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</si>
  <si>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</si>
  <si>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</si>
  <si>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</si>
  <si>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</si>
  <si>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</si>
  <si>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</si>
  <si>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</si>
  <si>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</si>
  <si>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</si>
  <si>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</si>
  <si>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</si>
  <si>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</si>
  <si>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</si>
  <si>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</si>
  <si>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</si>
  <si>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</si>
  <si>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</si>
  <si>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</si>
  <si>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</si>
  <si>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</si>
  <si>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</si>
  <si>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</si>
  <si>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</si>
  <si>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</si>
  <si>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</si>
  <si>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</si>
  <si>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</si>
  <si>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</si>
  <si>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</si>
  <si>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</si>
  <si>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</si>
  <si>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</si>
  <si>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</si>
  <si>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</si>
  <si>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</si>
  <si>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</si>
  <si>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</si>
  <si>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</si>
  <si>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</si>
  <si>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</si>
  <si>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</si>
  <si>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</si>
  <si>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</si>
  <si>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</si>
  <si>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</si>
  <si>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</si>
  <si>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</si>
  <si>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</si>
  <si>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</si>
  <si>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</si>
  <si>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</si>
  <si>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</si>
  <si>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</si>
  <si>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</si>
  <si>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</si>
  <si>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</si>
  <si>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</si>
  <si>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</si>
  <si>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</si>
  <si>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</si>
  <si>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</si>
  <si>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</si>
  <si>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</si>
  <si>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</si>
  <si>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</si>
  <si>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</si>
  <si>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</si>
  <si>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</si>
  <si>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</si>
  <si>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</si>
  <si>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</si>
  <si>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</si>
  <si>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</si>
  <si>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</si>
  <si>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</si>
  <si>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</si>
  <si>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</si>
  <si>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</si>
  <si>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</si>
  <si>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</si>
  <si>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</si>
  <si>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</si>
  <si>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</si>
  <si>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</si>
  <si>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</si>
  <si>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</si>
  <si>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</si>
  <si>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</si>
  <si>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</si>
  <si>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</si>
  <si>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</si>
  <si>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</si>
  <si>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</si>
  <si>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</si>
  <si>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</si>
  <si>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</si>
  <si>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</si>
  <si>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</si>
  <si>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</si>
  <si>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</si>
  <si>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</si>
  <si>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</si>
  <si>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</si>
  <si>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</si>
  <si>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</si>
  <si>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</si>
  <si>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</si>
  <si>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</si>
  <si>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</si>
  <si>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</si>
  <si>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</si>
  <si>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</si>
  <si>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</si>
  <si>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</si>
  <si>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</si>
  <si>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</si>
  <si>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</si>
  <si>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</si>
  <si>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</si>
  <si>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</si>
  <si>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</si>
  <si>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</si>
  <si>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</si>
  <si>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</si>
  <si>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</si>
  <si>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</si>
  <si>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</si>
  <si>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</si>
  <si>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</si>
  <si>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</si>
  <si>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</si>
  <si>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</si>
  <si>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</si>
  <si>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</si>
  <si>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</si>
  <si>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</si>
  <si>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</si>
  <si>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</si>
  <si>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</si>
  <si>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</si>
  <si>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</si>
  <si>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</si>
  <si>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</si>
  <si>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</si>
  <si>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</si>
  <si>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</si>
  <si>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</si>
  <si>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</si>
  <si>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</si>
  <si>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</si>
  <si>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</si>
  <si>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</si>
  <si>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</si>
  <si>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</si>
  <si>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</si>
  <si>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</si>
  <si>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</si>
  <si>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</si>
  <si>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</si>
  <si>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</si>
  <si>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</si>
  <si>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</si>
  <si>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</si>
  <si>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</si>
  <si>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</si>
  <si>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</si>
  <si>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</si>
  <si>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</si>
  <si>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</si>
  <si>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</si>
  <si>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</si>
  <si>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</si>
  <si>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</si>
  <si>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</si>
  <si>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</si>
  <si>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</si>
  <si>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</si>
  <si>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</si>
  <si>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</si>
  <si>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</si>
  <si>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</si>
  <si>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</si>
  <si>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</si>
  <si>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</si>
  <si>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</si>
  <si>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</si>
  <si>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</si>
  <si>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</si>
  <si>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</si>
  <si>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</si>
  <si>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</si>
  <si>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</si>
  <si>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</si>
  <si>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</si>
  <si>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</si>
  <si>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</si>
  <si>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</si>
  <si>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</si>
  <si>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</si>
  <si>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</si>
  <si>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</si>
  <si>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</si>
  <si>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</si>
  <si>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</si>
  <si>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</si>
  <si>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</si>
  <si>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</si>
  <si>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</si>
  <si>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</si>
  <si>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</si>
  <si>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</si>
  <si>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</si>
  <si>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</si>
  <si>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</si>
  <si>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</si>
  <si>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</si>
  <si>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</si>
  <si>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</si>
  <si>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</si>
  <si>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</si>
  <si>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</si>
  <si>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</si>
  <si>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</si>
  <si>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</si>
  <si>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</si>
  <si>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</si>
  <si>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</si>
  <si>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</si>
  <si>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</si>
  <si>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</si>
  <si>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</si>
  <si>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</si>
  <si>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</si>
  <si>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</si>
  <si>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</si>
  <si>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</si>
  <si>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</si>
  <si>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</si>
  <si>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</si>
  <si>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</si>
  <si>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</si>
  <si>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</si>
  <si>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</si>
  <si>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</si>
  <si>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</si>
  <si>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</si>
  <si>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</si>
  <si>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</si>
  <si>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</si>
  <si>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</si>
  <si>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</si>
  <si>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</si>
  <si>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</si>
  <si>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</si>
  <si>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</si>
  <si>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</si>
  <si>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</si>
  <si>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</si>
  <si>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</si>
  <si>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</si>
  <si>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</si>
  <si>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</si>
  <si>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</si>
  <si>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</si>
  <si>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</si>
  <si>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</si>
  <si>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</si>
  <si>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</si>
  <si>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</si>
  <si>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</si>
  <si>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</si>
  <si>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</si>
  <si>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</si>
  <si>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</si>
  <si>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</si>
  <si>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</si>
  <si>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</si>
  <si>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</si>
  <si>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</si>
  <si>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</si>
  <si>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</si>
  <si>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</si>
  <si>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</si>
  <si>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</si>
  <si>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</si>
  <si>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</si>
  <si>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</si>
  <si>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</si>
  <si>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</si>
  <si>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</si>
  <si>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</si>
  <si>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</si>
  <si>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</si>
  <si>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</si>
  <si>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</si>
  <si>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</si>
  <si>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</si>
  <si>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</si>
  <si>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</si>
  <si>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</si>
  <si>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</si>
  <si>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</si>
  <si>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</si>
  <si>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</si>
  <si>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</si>
  <si>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</si>
  <si>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</si>
  <si>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</si>
  <si>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</si>
  <si>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</si>
  <si>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</si>
  <si>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</si>
  <si>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</si>
  <si>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</si>
  <si>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</si>
  <si>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</si>
  <si>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</si>
  <si>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</si>
  <si>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</si>
  <si>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</si>
  <si>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</si>
  <si>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</si>
  <si>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</si>
  <si>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</si>
  <si>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</si>
  <si>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</si>
  <si>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</si>
  <si>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</si>
  <si>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</si>
  <si>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</si>
  <si>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</si>
  <si>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</si>
  <si>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</si>
  <si>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</si>
  <si>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</si>
  <si>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</si>
  <si>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</si>
  <si>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</si>
  <si>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</si>
  <si>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</si>
  <si>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</si>
  <si>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</si>
  <si>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</si>
  <si>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</si>
  <si>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</si>
  <si>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</si>
  <si>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</si>
  <si>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</si>
  <si>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</si>
  <si>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</si>
  <si>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</si>
  <si>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</si>
  <si>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</si>
  <si>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</si>
  <si>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</si>
  <si>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</si>
  <si>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</si>
  <si>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</si>
  <si>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</si>
  <si>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</si>
  <si>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</si>
  <si>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</si>
  <si>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</si>
  <si>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</si>
  <si>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</si>
  <si>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</si>
  <si>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</si>
  <si>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</si>
  <si>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</si>
  <si>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</si>
  <si>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</si>
  <si>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</si>
  <si>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</si>
  <si>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</si>
  <si>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</si>
  <si>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</si>
  <si>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</si>
  <si>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</si>
  <si>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</si>
  <si>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</si>
  <si>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</si>
  <si>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</si>
  <si>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</si>
  <si>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</si>
  <si>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</si>
  <si>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</si>
  <si>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</si>
  <si>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</si>
  <si>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</si>
  <si>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</si>
  <si>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</si>
  <si>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</si>
  <si>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</si>
  <si>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</si>
  <si>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</si>
  <si>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</si>
  <si>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</si>
  <si>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</si>
  <si>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</si>
  <si>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</si>
  <si>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</si>
  <si>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</si>
  <si>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</si>
  <si>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</si>
  <si>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</si>
  <si>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</si>
  <si>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</si>
  <si>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</si>
  <si>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</si>
  <si>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</si>
  <si>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</si>
  <si>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</si>
  <si>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</si>
  <si>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</si>
  <si>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</si>
  <si>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</si>
  <si>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</si>
  <si>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</si>
  <si>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</si>
  <si>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</si>
  <si>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</si>
  <si>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</si>
  <si>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</si>
  <si>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</si>
  <si>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</si>
  <si>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</si>
  <si>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</si>
  <si>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</si>
  <si>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</si>
  <si>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</si>
  <si>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</si>
  <si>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</si>
  <si>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</si>
  <si>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</si>
  <si>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</si>
  <si>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</si>
  <si>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</si>
  <si>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</si>
  <si>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</si>
  <si>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</si>
  <si>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</si>
  <si>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</si>
  <si>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</si>
  <si>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</si>
  <si>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</si>
  <si>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</si>
  <si>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</si>
  <si>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</si>
  <si>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</si>
  <si>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</si>
  <si>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</si>
  <si>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</si>
  <si>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</si>
  <si>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</si>
  <si>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</si>
  <si>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</si>
  <si>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</si>
  <si>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</si>
  <si>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</si>
  <si>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</si>
  <si>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</si>
  <si>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</si>
  <si>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</si>
  <si>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</si>
  <si>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</si>
  <si>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</si>
  <si>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</si>
  <si>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</si>
  <si>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</si>
  <si>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</si>
  <si>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</si>
  <si>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</si>
  <si>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</si>
  <si>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</si>
  <si>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</si>
  <si>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</si>
  <si>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</si>
  <si>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</si>
  <si>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</si>
  <si>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</si>
  <si>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</si>
  <si>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</si>
  <si>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</si>
  <si>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</si>
  <si>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</si>
  <si>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</si>
  <si>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</si>
  <si>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</si>
  <si>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</si>
  <si>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</si>
  <si>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</si>
  <si>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</si>
  <si>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</si>
  <si>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</si>
  <si>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</si>
  <si>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</si>
  <si>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</si>
  <si>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</si>
  <si>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</si>
  <si>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</si>
  <si>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</si>
  <si>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</si>
  <si>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</si>
  <si>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</si>
  <si>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</si>
  <si>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</si>
  <si>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</si>
  <si>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</si>
  <si>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</si>
  <si>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</si>
  <si>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</si>
  <si>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</si>
  <si>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</si>
  <si>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</si>
  <si>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</si>
  <si>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</si>
  <si>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</si>
  <si>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</si>
  <si>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</si>
  <si>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</si>
  <si>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</si>
  <si>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</si>
  <si>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</si>
  <si>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</si>
  <si>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</si>
  <si>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</si>
  <si>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</si>
  <si>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</si>
  <si>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</si>
  <si>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</si>
  <si>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</si>
  <si>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</si>
  <si>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</si>
  <si>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</si>
  <si>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</si>
  <si>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</si>
  <si>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</si>
  <si>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</si>
  <si>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</si>
  <si>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</si>
  <si>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</si>
  <si>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</si>
  <si>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</si>
  <si>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</si>
  <si>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</si>
  <si>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</si>
  <si>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</si>
  <si>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</si>
  <si>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</si>
  <si>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</si>
  <si>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</si>
  <si>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</si>
  <si>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</si>
  <si>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</si>
  <si>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</si>
  <si>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</si>
  <si>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</si>
  <si>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</si>
  <si>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</si>
  <si>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</si>
  <si>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</si>
  <si>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</si>
  <si>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</si>
  <si>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</si>
  <si>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</si>
  <si>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</si>
  <si>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</si>
  <si>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</si>
  <si>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</si>
  <si>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</si>
  <si>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</si>
  <si>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</si>
  <si>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</si>
  <si>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</si>
  <si>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</si>
  <si>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</si>
  <si>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</si>
  <si>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</si>
  <si>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</si>
  <si>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</si>
  <si>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</si>
  <si>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</si>
  <si>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</si>
  <si>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</si>
  <si>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</si>
  <si>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</si>
  <si>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</si>
  <si>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</si>
  <si>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</si>
  <si>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</si>
  <si>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</si>
  <si>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</si>
  <si>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</si>
  <si>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</si>
  <si>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</si>
  <si>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</si>
  <si>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</si>
  <si>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</si>
  <si>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</si>
  <si>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</si>
  <si>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</si>
  <si>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</si>
  <si>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</si>
  <si>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</si>
  <si>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</si>
  <si>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</si>
  <si>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</si>
  <si>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</si>
  <si>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</si>
  <si>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</si>
  <si>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</si>
  <si>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</si>
  <si>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</si>
  <si>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</si>
  <si>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</si>
  <si>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</si>
  <si>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</si>
  <si>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</si>
  <si>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</si>
  <si>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</si>
  <si>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</si>
  <si>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</si>
  <si>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</si>
  <si>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</si>
  <si>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</si>
  <si>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</si>
  <si>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</si>
  <si>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</si>
  <si>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</si>
  <si>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</si>
  <si>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</si>
  <si>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</si>
  <si>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</si>
  <si>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</si>
  <si>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</si>
  <si>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</si>
  <si>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</si>
  <si>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</si>
  <si>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</si>
  <si>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</si>
  <si>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</si>
  <si>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</si>
  <si>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</si>
  <si>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</si>
  <si>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</si>
  <si>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</si>
  <si>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</si>
  <si>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</si>
  <si>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</si>
  <si>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</si>
  <si>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</si>
  <si>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</si>
  <si>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</si>
  <si>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</si>
  <si>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</si>
  <si>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</si>
  <si>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</si>
  <si>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</si>
  <si>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</si>
  <si>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</si>
  <si>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</si>
  <si>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</si>
  <si>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</si>
  <si>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</si>
  <si>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</si>
  <si>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</si>
  <si>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</si>
  <si>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</si>
  <si>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</si>
  <si>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</si>
  <si>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</si>
  <si>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</si>
  <si>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</si>
  <si>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</si>
  <si>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</si>
  <si>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</si>
  <si>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</si>
  <si>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</si>
  <si>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</si>
  <si>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</si>
  <si>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</si>
  <si>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</si>
  <si>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</si>
  <si>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</si>
  <si>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</si>
  <si>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</si>
  <si>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</si>
  <si>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</si>
  <si>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</si>
  <si>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</si>
  <si>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</si>
  <si>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</si>
  <si>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</si>
  <si>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</si>
  <si>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</si>
  <si>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</si>
  <si>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</si>
  <si>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</si>
  <si>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</si>
  <si>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</si>
  <si>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</si>
  <si>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</si>
  <si>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</si>
  <si>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</si>
  <si>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</si>
  <si>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</si>
  <si>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</si>
  <si>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</si>
  <si>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</si>
  <si>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</si>
  <si>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</si>
  <si>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</si>
  <si>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</si>
  <si>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</si>
  <si>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</si>
  <si>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</si>
  <si>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</si>
  <si>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</si>
  <si>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</si>
  <si>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</si>
  <si>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</si>
  <si>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</si>
  <si>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</si>
  <si>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</si>
  <si>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</si>
  <si>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</si>
  <si>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</si>
  <si>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</si>
  <si>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</si>
  <si>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</si>
  <si>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</si>
  <si>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</si>
  <si>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</si>
  <si>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</si>
  <si>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</si>
  <si>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</si>
  <si>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</si>
  <si>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</si>
  <si>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</si>
  <si>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</si>
  <si>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</si>
  <si>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</si>
  <si>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</si>
  <si>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</si>
  <si>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</si>
  <si>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</si>
  <si>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</si>
  <si>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</si>
  <si>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</si>
  <si>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</si>
  <si>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</si>
  <si>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</si>
  <si>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</si>
  <si>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</si>
  <si>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</si>
  <si>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</si>
  <si>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</si>
  <si>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</si>
  <si>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</si>
  <si>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</si>
  <si>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</si>
  <si>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</si>
  <si>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</si>
  <si>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</si>
  <si>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</si>
  <si>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</si>
  <si>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</si>
  <si>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</si>
  <si>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</si>
  <si>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</si>
  <si>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</si>
  <si>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</si>
  <si>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</si>
  <si>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</si>
  <si>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</si>
  <si>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</si>
  <si>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</si>
  <si>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</si>
  <si>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</si>
  <si>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</si>
  <si>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</si>
  <si>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</si>
  <si>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</si>
  <si>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</si>
  <si>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</si>
  <si>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</si>
  <si>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</si>
  <si>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</si>
  <si>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</si>
  <si>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</si>
  <si>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</si>
  <si>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</si>
  <si>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</si>
  <si>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</si>
  <si>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</si>
  <si>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</si>
  <si>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</si>
  <si>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</si>
  <si>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</si>
  <si>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</si>
  <si>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</si>
  <si>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</si>
  <si>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</si>
  <si>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</si>
  <si>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</si>
  <si>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</si>
  <si>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</si>
  <si>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</si>
  <si>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</si>
  <si>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</si>
  <si>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</si>
  <si>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</si>
  <si>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</si>
  <si>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</si>
  <si>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</si>
  <si>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</si>
  <si>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</si>
  <si>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</si>
  <si>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</si>
  <si>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</si>
  <si>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</si>
  <si>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</si>
  <si>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</si>
  <si>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</si>
  <si>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</si>
  <si>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</si>
  <si>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</si>
  <si>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</si>
  <si>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</si>
  <si>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</si>
  <si>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</si>
  <si>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</si>
  <si>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</si>
  <si>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</si>
  <si>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</si>
  <si>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</si>
  <si>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</si>
  <si>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</si>
  <si>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</si>
  <si>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</si>
  <si>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</si>
  <si>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</si>
  <si>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</si>
  <si>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</si>
  <si>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</si>
  <si>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</si>
  <si>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</si>
  <si>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</si>
  <si>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</si>
  <si>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</si>
  <si>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</si>
  <si>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</si>
  <si>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</si>
  <si>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</si>
  <si>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</si>
  <si>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</si>
  <si>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</si>
  <si>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</si>
  <si>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</si>
  <si>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</si>
  <si>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</si>
  <si>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</si>
  <si>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</si>
  <si>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</si>
  <si>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</si>
  <si>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</si>
  <si>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</si>
  <si>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</si>
  <si>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</si>
  <si>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</si>
  <si>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</si>
  <si>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</si>
  <si>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</si>
  <si>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</si>
  <si>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</si>
  <si>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</si>
  <si>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</si>
  <si>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</si>
  <si>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</si>
  <si>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</si>
  <si>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</si>
  <si>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</si>
  <si>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</si>
  <si>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</si>
  <si>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</si>
  <si>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</si>
  <si>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</si>
  <si>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</si>
  <si>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</si>
  <si>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</si>
  <si>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</si>
  <si>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</si>
  <si>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</si>
  <si>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</si>
  <si>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</si>
  <si>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</si>
  <si>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</si>
  <si>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</si>
  <si>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</si>
  <si>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</si>
  <si>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</si>
  <si>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</si>
  <si>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</si>
  <si>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</si>
  <si>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</si>
  <si>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</si>
  <si>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</si>
  <si>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</si>
  <si>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</si>
  <si>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</si>
  <si>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</si>
  <si>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</si>
  <si>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</si>
  <si>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</si>
  <si>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</si>
  <si>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</si>
  <si>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</si>
  <si>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</si>
  <si>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</si>
  <si>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</si>
  <si>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</si>
  <si>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</si>
  <si>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</si>
  <si>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</si>
  <si>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</si>
  <si>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</si>
  <si>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</si>
  <si>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</si>
  <si>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</si>
  <si>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</si>
  <si>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</si>
  <si>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</si>
  <si>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</si>
  <si>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</si>
  <si>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</si>
  <si>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</si>
  <si>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</si>
  <si>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</si>
  <si>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</si>
  <si>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</si>
  <si>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</si>
  <si>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</si>
  <si>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</si>
  <si>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</si>
  <si>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</si>
  <si>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</si>
  <si>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</si>
  <si>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</si>
  <si>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</si>
  <si>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</si>
  <si>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</si>
  <si>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</si>
  <si>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</si>
  <si>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</si>
  <si>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</si>
  <si>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</si>
  <si>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</si>
  <si>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</si>
  <si>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</si>
  <si>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</si>
  <si>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</si>
  <si>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</si>
  <si>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</si>
  <si>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</si>
  <si>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</si>
  <si>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</si>
  <si>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</si>
  <si>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</si>
  <si>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</si>
  <si>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</si>
  <si>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</si>
  <si>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</si>
  <si>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</si>
  <si>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</si>
  <si>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</si>
  <si>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</si>
  <si>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</si>
  <si>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</si>
  <si>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</si>
  <si>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</si>
  <si>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</si>
  <si>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</si>
  <si>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</si>
  <si>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</si>
  <si>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</si>
  <si>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</si>
  <si>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</si>
  <si>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</si>
  <si>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</si>
  <si>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</si>
  <si>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</si>
  <si>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</si>
  <si>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</si>
  <si>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</si>
  <si>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</si>
  <si>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</si>
  <si>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</si>
  <si>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</si>
  <si>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</si>
  <si>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</si>
  <si>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</si>
  <si>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</si>
  <si>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</si>
  <si>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</si>
  <si>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</si>
  <si>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</si>
  <si>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</si>
  <si>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</si>
  <si>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</si>
  <si>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</si>
  <si>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</si>
  <si>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</si>
  <si>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</si>
  <si>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</si>
  <si>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</si>
  <si>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</si>
  <si>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</si>
  <si>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</si>
  <si>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</si>
  <si>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</si>
  <si>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</si>
  <si>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</si>
  <si>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</si>
  <si>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</si>
  <si>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</si>
  <si>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</si>
  <si>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</si>
  <si>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</si>
  <si>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</si>
  <si>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</si>
  <si>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</si>
  <si>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</si>
  <si>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</si>
  <si>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</si>
  <si>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</si>
  <si>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</si>
  <si>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</si>
  <si>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</si>
  <si>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</si>
  <si>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</si>
  <si>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</si>
  <si>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</si>
  <si>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</si>
  <si>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</si>
  <si>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</si>
  <si>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</si>
  <si>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</si>
  <si>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</si>
  <si>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</si>
  <si>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</si>
  <si>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</si>
  <si>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</si>
  <si>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</si>
  <si>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</si>
  <si>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</si>
  <si>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</si>
  <si>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</si>
  <si>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</si>
  <si>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</si>
  <si>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</si>
  <si>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</si>
  <si>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</si>
  <si>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</si>
  <si>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</si>
  <si>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</si>
  <si>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</si>
  <si>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</si>
  <si>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</si>
  <si>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</si>
  <si>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</si>
  <si>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</si>
  <si>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</si>
  <si>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</si>
  <si>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</si>
  <si>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</si>
  <si>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</si>
  <si>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</si>
  <si>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</si>
  <si>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</si>
  <si>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</si>
  <si>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</si>
  <si>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</si>
  <si>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</si>
  <si>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</si>
  <si>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</si>
  <si>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</si>
  <si>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</si>
  <si>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</si>
  <si>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</si>
  <si>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</si>
  <si>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</si>
  <si>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</si>
  <si>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</si>
  <si>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</si>
  <si>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</si>
  <si>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</si>
  <si>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</si>
  <si>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</si>
  <si>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</si>
  <si>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</si>
  <si>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</si>
  <si>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</si>
  <si>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</si>
  <si>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</si>
  <si>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</si>
  <si>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</si>
  <si>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</si>
  <si>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</si>
  <si>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</si>
  <si>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</si>
  <si>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</si>
  <si>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</si>
  <si>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</si>
  <si>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</si>
  <si>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</si>
  <si>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</si>
  <si>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</si>
  <si>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</si>
  <si>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</si>
  <si>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</si>
  <si>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</si>
  <si>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</si>
  <si>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</si>
  <si>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</si>
  <si>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</si>
  <si>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</si>
  <si>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</si>
  <si>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</si>
  <si>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</si>
  <si>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</si>
  <si>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</si>
  <si>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</si>
  <si>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</si>
  <si>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</si>
  <si>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</si>
  <si>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</si>
  <si>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</si>
  <si>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</si>
  <si>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</si>
  <si>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</si>
  <si>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</si>
  <si>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</si>
  <si>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</si>
  <si>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</si>
  <si>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</si>
  <si>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</si>
  <si>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</si>
  <si>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</si>
  <si>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</si>
  <si>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</si>
  <si>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</si>
  <si>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</si>
  <si>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</si>
  <si>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</si>
  <si>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</si>
  <si>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</si>
  <si>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</si>
  <si>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</si>
  <si>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</si>
  <si>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</si>
  <si>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</si>
  <si>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</si>
  <si>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</si>
  <si>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</si>
  <si>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</si>
  <si>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</si>
  <si>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</si>
  <si>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</si>
  <si>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</si>
  <si>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</si>
  <si>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</si>
  <si>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</si>
  <si>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</si>
  <si>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</si>
  <si>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</si>
  <si>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</si>
  <si>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</si>
  <si>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</si>
  <si>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</si>
  <si>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</si>
  <si>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</si>
  <si>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</si>
  <si>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</si>
  <si>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</si>
  <si>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</si>
  <si>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</si>
  <si>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</si>
  <si>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</si>
  <si>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</si>
  <si>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</si>
  <si>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</si>
  <si>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</si>
  <si>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</si>
  <si>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</si>
  <si>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</si>
  <si>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</si>
  <si>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</si>
  <si>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</si>
  <si>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</si>
  <si>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</si>
  <si>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</si>
  <si>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</si>
  <si>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</si>
  <si>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</si>
  <si>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</si>
  <si>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</si>
  <si>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</si>
  <si>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</si>
  <si>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</si>
  <si>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</si>
  <si>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</si>
  <si>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</si>
  <si>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</si>
  <si>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</si>
  <si>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</si>
  <si>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</si>
  <si>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</si>
  <si>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</si>
  <si>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</si>
  <si>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</si>
  <si>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</si>
  <si>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</si>
  <si>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</si>
  <si>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</si>
  <si>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</si>
  <si>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</si>
  <si>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</si>
  <si>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</si>
  <si>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</si>
  <si>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</si>
  <si>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</si>
  <si>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</si>
  <si>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</si>
  <si>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</si>
  <si>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</si>
  <si>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</si>
  <si>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</si>
  <si>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</si>
  <si>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</si>
  <si>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</si>
  <si>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</si>
  <si>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</si>
  <si>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</si>
  <si>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</si>
  <si>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</si>
  <si>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</si>
  <si>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</si>
  <si>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</si>
  <si>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</si>
  <si>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</si>
  <si>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</si>
  <si>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</si>
  <si>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</si>
  <si>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</si>
  <si>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</si>
  <si>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</si>
  <si>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</si>
  <si>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</si>
  <si>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</si>
  <si>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</si>
  <si>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</si>
  <si>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</si>
  <si>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</si>
  <si>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</si>
  <si>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</si>
  <si>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</si>
  <si>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</si>
  <si>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</si>
  <si>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</si>
  <si>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</si>
  <si>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</si>
  <si>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</si>
  <si>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</si>
  <si>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</si>
  <si>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</si>
  <si>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</si>
  <si>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</si>
  <si>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</si>
  <si>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</si>
  <si>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</si>
  <si>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</si>
  <si>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</si>
  <si>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</si>
  <si>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</si>
  <si>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</si>
  <si>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</si>
  <si>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</si>
  <si>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</si>
  <si>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</si>
  <si>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</si>
  <si>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</si>
  <si>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</si>
  <si>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</si>
  <si>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</si>
  <si>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</si>
  <si>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</si>
  <si>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</si>
  <si>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</si>
  <si>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</si>
  <si>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</si>
  <si>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</si>
  <si>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</si>
  <si>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</si>
  <si>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</si>
  <si>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</si>
  <si>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</si>
  <si>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</si>
  <si>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</si>
  <si>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</si>
  <si>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</si>
  <si>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</si>
  <si>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</si>
  <si>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</si>
  <si>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</si>
  <si>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</si>
  <si>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</si>
  <si>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</si>
  <si>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</si>
  <si>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</si>
  <si>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</si>
  <si>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</si>
  <si>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</si>
  <si>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</si>
  <si>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</si>
  <si>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</si>
  <si>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</si>
  <si>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</si>
  <si>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</si>
  <si>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</si>
  <si>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</si>
  <si>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</si>
  <si>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</si>
  <si>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</si>
  <si>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</si>
  <si>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</si>
  <si>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</si>
  <si>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</si>
  <si>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</si>
  <si>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</si>
  <si>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</si>
  <si>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</si>
  <si>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</si>
  <si>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</si>
  <si>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</si>
  <si>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</si>
  <si>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</si>
  <si>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</si>
  <si>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</si>
  <si>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</si>
  <si>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</si>
  <si>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</si>
  <si>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</si>
  <si>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</si>
  <si>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</si>
  <si>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</si>
  <si>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</si>
  <si>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</si>
  <si>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</si>
  <si>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</si>
  <si>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</si>
  <si>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</si>
  <si>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</si>
  <si>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</si>
  <si>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</si>
  <si>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</si>
  <si>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</si>
  <si>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</si>
  <si>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</si>
  <si>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</si>
  <si>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</si>
  <si>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</si>
  <si>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</si>
  <si>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</si>
  <si>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</si>
  <si>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</si>
  <si>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</si>
  <si>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</si>
  <si>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</si>
  <si>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</si>
  <si>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</si>
  <si>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</si>
  <si>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</si>
  <si>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</si>
  <si>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</si>
  <si>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</si>
  <si>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</si>
  <si>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</si>
  <si>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</si>
  <si>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</si>
  <si>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</si>
  <si>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</si>
  <si>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</si>
  <si>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</si>
  <si>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</si>
  <si>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</si>
  <si>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</si>
  <si>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</si>
  <si>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</si>
  <si>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</si>
  <si>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</si>
  <si>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</si>
  <si>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</si>
  <si>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</si>
  <si>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</si>
  <si>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</si>
  <si>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</si>
  <si>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</si>
  <si>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</si>
  <si>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</si>
  <si>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</si>
  <si>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</si>
  <si>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</si>
  <si>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</si>
  <si>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</si>
  <si>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</si>
  <si>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</si>
  <si>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</si>
  <si>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</si>
  <si>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</si>
  <si>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</si>
  <si>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</si>
  <si>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</si>
  <si>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</si>
  <si>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</si>
  <si>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</si>
  <si>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</si>
  <si>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</si>
  <si>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</si>
  <si>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</si>
  <si>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</si>
  <si>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</si>
  <si>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</si>
  <si>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</si>
  <si>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</si>
  <si>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</si>
  <si>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</si>
  <si>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</si>
  <si>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</si>
  <si>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</si>
  <si>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</si>
  <si>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</si>
  <si>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</si>
  <si>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</si>
  <si>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</si>
  <si>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</si>
  <si>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</si>
  <si>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</si>
  <si>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</si>
  <si>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</si>
  <si>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</si>
  <si>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</si>
  <si>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</si>
  <si>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</si>
  <si>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</si>
  <si>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</si>
  <si>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</si>
  <si>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</si>
  <si>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</si>
  <si>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</si>
  <si>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</si>
  <si>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</si>
  <si>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</si>
  <si>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</si>
  <si>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</si>
  <si>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</si>
  <si>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</si>
  <si>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</si>
  <si>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</si>
  <si>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</si>
  <si>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</si>
  <si>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</si>
  <si>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</si>
  <si>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</si>
  <si>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</si>
  <si>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</si>
  <si>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</si>
  <si>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</si>
  <si>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</si>
  <si>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</si>
  <si>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</si>
  <si>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</si>
  <si>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</si>
  <si>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</si>
  <si>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</si>
  <si>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</si>
  <si>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</si>
  <si>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</si>
  <si>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</si>
  <si>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</si>
  <si>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</si>
  <si>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</si>
  <si>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</si>
  <si>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</si>
  <si>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</si>
  <si>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</si>
  <si>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</si>
  <si>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</si>
  <si>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</si>
  <si>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</si>
  <si>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</si>
  <si>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</si>
  <si>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</si>
  <si>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</si>
  <si>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</si>
  <si>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</si>
  <si>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</si>
  <si>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</si>
  <si>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</si>
  <si>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</si>
  <si>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</si>
  <si>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</si>
  <si>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</si>
  <si>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</si>
  <si>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</si>
  <si>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</si>
  <si>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</si>
  <si>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</si>
  <si>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</si>
  <si>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</si>
  <si>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</si>
  <si>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</si>
  <si>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</si>
  <si>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</si>
  <si>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</si>
  <si>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</si>
  <si>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</si>
  <si>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</si>
  <si>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</si>
  <si>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</si>
  <si>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</si>
  <si>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</si>
  <si>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</si>
  <si>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</si>
  <si>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</si>
  <si>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</si>
  <si>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</si>
  <si>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</si>
  <si>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</si>
  <si>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</si>
  <si>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</si>
  <si>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</si>
  <si>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</si>
  <si>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</si>
  <si>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</si>
  <si>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</si>
  <si>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</si>
  <si>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</si>
  <si>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</si>
  <si>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</si>
  <si>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</si>
  <si>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</si>
  <si>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</si>
  <si>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</si>
  <si>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</si>
  <si>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</si>
  <si>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</si>
  <si>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</si>
  <si>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</si>
  <si>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</si>
  <si>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</si>
  <si>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</si>
  <si>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</si>
  <si>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</si>
  <si>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</si>
  <si>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</si>
  <si>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</si>
  <si>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</si>
  <si>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</si>
  <si>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</si>
  <si>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</si>
  <si>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</si>
  <si>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</si>
  <si>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</si>
  <si>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</si>
  <si>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</si>
  <si>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</si>
  <si>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</si>
  <si>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</si>
  <si>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</si>
  <si>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</si>
  <si>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</si>
  <si>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</si>
  <si>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</si>
  <si>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</si>
  <si>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</si>
  <si>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</si>
  <si>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</si>
  <si>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</si>
  <si>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</si>
  <si>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</si>
  <si>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</si>
  <si>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</si>
  <si>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</si>
  <si>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</si>
  <si>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</si>
  <si>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</si>
  <si>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</si>
  <si>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</si>
  <si>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</si>
  <si>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</si>
  <si>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</si>
  <si>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</si>
  <si>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</si>
  <si>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</si>
  <si>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</si>
  <si>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</si>
  <si>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</si>
  <si>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</si>
  <si>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</si>
  <si>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</si>
  <si>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</si>
  <si>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</si>
  <si>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</si>
  <si>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</si>
  <si>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</si>
  <si>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</si>
  <si>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</si>
  <si>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</si>
  <si>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</si>
  <si>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</si>
  <si>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</si>
  <si>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</si>
  <si>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</si>
  <si>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</si>
  <si>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</si>
  <si>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</si>
  <si>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</si>
  <si>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</si>
  <si>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</si>
  <si>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</si>
  <si>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</si>
  <si>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</si>
  <si>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</si>
  <si>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</si>
  <si>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</si>
  <si>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</si>
  <si>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</si>
  <si>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</si>
  <si>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</si>
  <si>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</si>
  <si>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</si>
  <si>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</si>
  <si>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</si>
  <si>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</si>
  <si>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</si>
  <si>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</si>
  <si>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</si>
  <si>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</si>
  <si>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</si>
  <si>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</si>
  <si>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</si>
  <si>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</si>
  <si>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</si>
  <si>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</si>
  <si>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</si>
  <si>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</si>
  <si>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</si>
  <si>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</si>
  <si>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</si>
  <si>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</si>
  <si>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</si>
  <si>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</si>
  <si>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</si>
  <si>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</si>
  <si>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</si>
  <si>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</si>
  <si>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</si>
  <si>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</si>
  <si>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</si>
  <si>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</si>
  <si>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</si>
  <si>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</si>
  <si>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</si>
  <si>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</si>
  <si>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</si>
  <si>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</si>
  <si>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</si>
  <si>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</si>
  <si>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</si>
  <si>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</si>
  <si>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</si>
  <si>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</si>
  <si>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</si>
  <si>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</si>
  <si>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</si>
  <si>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</si>
  <si>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</si>
  <si>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</si>
  <si>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</si>
  <si>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</si>
  <si>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</si>
  <si>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</si>
  <si>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</si>
  <si>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</si>
  <si>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</si>
  <si>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</si>
  <si>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</si>
  <si>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</si>
  <si>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</si>
  <si>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</si>
  <si>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</si>
  <si>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</si>
  <si>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</si>
  <si>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</si>
  <si>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</si>
  <si>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</si>
  <si>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</si>
  <si>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</si>
  <si>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</si>
  <si>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</si>
  <si>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</si>
  <si>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</si>
  <si>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</si>
  <si>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</si>
  <si>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</si>
  <si>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</si>
  <si>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</si>
  <si>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</si>
  <si>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</si>
  <si>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</si>
  <si>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</si>
  <si>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</si>
  <si>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</si>
  <si>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</si>
  <si>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</si>
  <si>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</si>
  <si>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</si>
  <si>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</si>
  <si>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</si>
  <si>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</si>
  <si>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</si>
  <si>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</si>
  <si>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</si>
  <si>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</si>
  <si>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</si>
  <si>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</si>
  <si>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</si>
  <si>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</si>
  <si>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</si>
  <si>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</si>
  <si>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</si>
  <si>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</si>
  <si>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</si>
  <si>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</si>
  <si>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</si>
  <si>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</si>
  <si>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</si>
  <si>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</si>
  <si>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</si>
  <si>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</si>
  <si>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</si>
  <si>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</si>
  <si>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</si>
  <si>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</si>
  <si>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</si>
  <si>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</si>
  <si>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</si>
  <si>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</si>
  <si>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</si>
  <si>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</si>
  <si>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</si>
  <si>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</si>
  <si>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</si>
  <si>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</si>
  <si>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</si>
  <si>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</si>
  <si>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</si>
  <si>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</si>
  <si>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</si>
  <si>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</si>
  <si>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</si>
  <si>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</si>
  <si>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</si>
  <si>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</si>
  <si>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</si>
  <si>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</si>
  <si>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</si>
  <si>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</si>
  <si>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</si>
  <si>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</si>
  <si>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</si>
  <si>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</si>
  <si>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</si>
  <si>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</si>
  <si>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</si>
  <si>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</si>
  <si>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</si>
  <si>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</si>
  <si>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</si>
  <si>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</si>
  <si>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</si>
  <si>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</si>
  <si>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</si>
  <si>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</si>
  <si>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</si>
  <si>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</si>
  <si>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</si>
  <si>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</si>
  <si>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</si>
  <si>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</si>
  <si>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</si>
  <si>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</si>
  <si>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</si>
  <si>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</si>
  <si>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</si>
  <si>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</si>
  <si>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</si>
  <si>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</si>
  <si>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</si>
  <si>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</si>
  <si>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</si>
  <si>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</si>
  <si>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</si>
  <si>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</si>
  <si>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</si>
  <si>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</si>
  <si>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</si>
  <si>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</si>
  <si>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</si>
  <si>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</si>
  <si>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</si>
  <si>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</si>
  <si>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</si>
  <si>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</si>
  <si>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</si>
  <si>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</si>
  <si>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</si>
  <si>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</si>
  <si>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</si>
  <si>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</si>
  <si>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</si>
  <si>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</si>
  <si>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</si>
  <si>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</si>
  <si>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</si>
  <si>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</si>
  <si>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</si>
  <si>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</si>
  <si>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</si>
  <si>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</si>
  <si>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</si>
  <si>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</si>
  <si>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</si>
  <si>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</si>
  <si>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</si>
  <si>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</si>
  <si>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</si>
  <si>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</si>
  <si>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</si>
  <si>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</si>
  <si>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</si>
  <si>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</si>
  <si>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</si>
  <si>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</si>
  <si>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</si>
  <si>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</si>
  <si>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</si>
  <si>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</si>
  <si>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</si>
  <si>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</si>
  <si>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</si>
  <si>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</si>
  <si>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</si>
  <si>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</si>
  <si>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</si>
  <si>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</si>
  <si>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</si>
  <si>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</si>
  <si>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</si>
  <si>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</si>
  <si>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</si>
  <si>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</si>
  <si>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</si>
  <si>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</si>
  <si>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</si>
  <si>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</si>
  <si>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</si>
  <si>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</si>
  <si>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</si>
  <si>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</si>
  <si>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</si>
  <si>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</si>
  <si>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</si>
  <si>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</si>
  <si>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</si>
  <si>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</si>
  <si>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</si>
  <si>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</si>
  <si>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</si>
  <si>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</si>
  <si>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</si>
  <si>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</si>
  <si>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</si>
  <si>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</si>
  <si>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</si>
  <si>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</si>
  <si>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</si>
  <si>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</si>
  <si>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</si>
  <si>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</si>
  <si>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</si>
  <si>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</si>
  <si>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</si>
  <si>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</si>
  <si>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</si>
  <si>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</si>
  <si>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</si>
  <si>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</si>
  <si>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</si>
  <si>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</si>
  <si>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</si>
  <si>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</si>
  <si>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</si>
  <si>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</si>
  <si>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</si>
  <si>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</si>
  <si>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</si>
  <si>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</si>
  <si>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</si>
  <si>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</si>
  <si>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</si>
  <si>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</si>
  <si>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</si>
  <si>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</si>
  <si>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</si>
  <si>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</si>
  <si>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</si>
  <si>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</si>
  <si>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</si>
  <si>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</si>
  <si>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</si>
  <si>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</si>
  <si>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</si>
  <si>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</si>
  <si>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</si>
  <si>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</si>
  <si>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</si>
  <si>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</si>
  <si>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</si>
  <si>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</si>
  <si>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</si>
  <si>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</si>
  <si>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</si>
  <si>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</si>
  <si>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</si>
  <si>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</si>
  <si>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</si>
  <si>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</si>
  <si>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</si>
  <si>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</si>
  <si>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</si>
  <si>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</si>
  <si>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</si>
  <si>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</si>
  <si>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</si>
  <si>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</si>
  <si>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</si>
  <si>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</si>
  <si>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</si>
  <si>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</si>
  <si>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</si>
  <si>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</si>
  <si>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</si>
  <si>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</si>
  <si>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</si>
  <si>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</si>
  <si>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</si>
  <si>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</si>
  <si>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</si>
  <si>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</si>
  <si>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</si>
  <si>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</si>
  <si>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</si>
  <si>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</si>
  <si>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</si>
  <si>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</si>
  <si>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</si>
  <si>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</si>
  <si>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</si>
  <si>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</si>
  <si>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</si>
  <si>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</si>
  <si>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</si>
  <si>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</si>
  <si>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</si>
  <si>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</si>
  <si>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</si>
  <si>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</si>
  <si>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</si>
  <si>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</si>
  <si>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</si>
  <si>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</si>
  <si>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</si>
  <si>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</si>
  <si>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</si>
  <si>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</si>
  <si>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</si>
  <si>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</si>
  <si>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</si>
  <si>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</si>
  <si>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</si>
  <si>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</si>
  <si>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</si>
  <si>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</si>
  <si>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</si>
  <si>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</si>
  <si>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</si>
  <si>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</si>
  <si>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</si>
  <si>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</si>
  <si>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</si>
  <si>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</si>
  <si>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</si>
  <si>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</si>
  <si>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</si>
  <si>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</si>
  <si>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</si>
  <si>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</si>
  <si>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</si>
  <si>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</si>
  <si>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</si>
  <si>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</si>
  <si>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</si>
  <si>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</si>
  <si>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</si>
  <si>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</si>
  <si>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</si>
  <si>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</si>
  <si>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</si>
  <si>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</si>
  <si>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</si>
  <si>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</si>
  <si>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</si>
  <si>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</si>
  <si>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</si>
  <si>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</si>
  <si>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</si>
  <si>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</si>
  <si>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</si>
  <si>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</si>
  <si>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</si>
  <si>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</si>
  <si>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</si>
  <si>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</si>
  <si>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</si>
  <si>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</si>
  <si>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</si>
  <si>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</si>
  <si>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</si>
  <si>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</si>
  <si>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</si>
  <si>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</si>
  <si>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</si>
  <si>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</si>
  <si>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</si>
  <si>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</si>
  <si>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</si>
  <si>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</si>
  <si>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</si>
  <si>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</si>
  <si>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</si>
  <si>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</si>
  <si>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</si>
  <si>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</si>
  <si>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</si>
  <si>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</si>
  <si>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</si>
  <si>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</si>
  <si>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</si>
  <si>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</si>
  <si>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</si>
  <si>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</si>
  <si>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</si>
  <si>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</si>
  <si>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</si>
  <si>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</si>
  <si>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</si>
  <si>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</si>
  <si>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</si>
  <si>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</si>
  <si>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</si>
  <si>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</si>
  <si>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</si>
  <si>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</si>
  <si>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</si>
  <si>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</si>
  <si>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</si>
  <si>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</si>
  <si>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</si>
  <si>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</si>
  <si>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</si>
  <si>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</si>
  <si>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</si>
  <si>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</si>
  <si>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</si>
  <si>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</si>
  <si>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</si>
  <si>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</si>
  <si>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</si>
  <si>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</si>
  <si>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</si>
  <si>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</si>
  <si>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</si>
  <si>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</si>
  <si>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</si>
  <si>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</si>
  <si>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</si>
  <si>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</si>
  <si>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</si>
  <si>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</si>
  <si>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</si>
  <si>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</si>
  <si>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</si>
  <si>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</si>
  <si>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</si>
  <si>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</si>
  <si>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</si>
  <si>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</si>
  <si>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</si>
  <si>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</si>
  <si>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</si>
  <si>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</si>
  <si>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</si>
  <si>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</si>
  <si>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</si>
  <si>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</si>
  <si>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</si>
  <si>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</si>
  <si>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</si>
  <si>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</si>
  <si>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</si>
  <si>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</si>
  <si>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</si>
  <si>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</si>
  <si>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</si>
  <si>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</si>
  <si>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</si>
  <si>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</si>
  <si>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</si>
  <si>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</si>
  <si>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</si>
  <si>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</si>
  <si>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</si>
  <si>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</si>
  <si>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</si>
  <si>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</si>
  <si>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</si>
  <si>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</si>
  <si>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</si>
  <si>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</si>
  <si>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</si>
  <si>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</si>
  <si>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</si>
  <si>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</si>
  <si>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</si>
  <si>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</si>
  <si>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</si>
  <si>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</si>
  <si>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</si>
  <si>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</si>
  <si>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</si>
  <si>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</si>
  <si>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</si>
  <si>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</si>
  <si>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</si>
  <si>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</si>
  <si>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</si>
  <si>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</si>
  <si>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</si>
  <si>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</si>
  <si>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</si>
  <si>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</si>
  <si>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</si>
  <si>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</si>
  <si>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</si>
  <si>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</si>
  <si>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</si>
  <si>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</si>
  <si>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</si>
  <si>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</si>
  <si>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</si>
  <si>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</si>
  <si>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</si>
  <si>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</si>
  <si>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</si>
  <si>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</si>
  <si>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</si>
  <si>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</si>
  <si>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</si>
  <si>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</si>
  <si>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</si>
  <si>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</si>
  <si>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</si>
  <si>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</si>
  <si>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</si>
  <si>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</si>
  <si>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</si>
  <si>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</si>
  <si>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</si>
  <si>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</si>
  <si>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</si>
  <si>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</si>
  <si>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</si>
  <si>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</si>
  <si>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</si>
  <si>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</si>
  <si>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</si>
  <si>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</si>
  <si>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</si>
  <si>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</si>
  <si>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</si>
  <si>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</si>
  <si>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</si>
  <si>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</si>
  <si>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</si>
  <si>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</si>
  <si>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</si>
  <si>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</si>
  <si>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</si>
  <si>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</si>
  <si>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</si>
  <si>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</si>
  <si>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</si>
  <si>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</si>
  <si>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</si>
  <si>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</si>
  <si>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</si>
  <si>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</si>
  <si>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</si>
  <si>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</si>
  <si>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</si>
  <si>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</si>
  <si>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</si>
  <si>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</si>
  <si>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</si>
  <si>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</si>
  <si>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</si>
  <si>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</si>
  <si>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</si>
  <si>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</si>
  <si>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</si>
  <si>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</si>
  <si>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</si>
  <si>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</si>
  <si>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</si>
  <si>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</si>
  <si>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</si>
  <si>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</si>
  <si>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</si>
  <si>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</si>
  <si>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</si>
  <si>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</si>
  <si>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</si>
  <si>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</si>
  <si>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</si>
  <si>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</si>
  <si>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</si>
  <si>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</si>
  <si>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</si>
  <si>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</si>
  <si>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</si>
  <si>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</si>
  <si>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</si>
  <si>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</si>
  <si>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</si>
  <si>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</si>
  <si>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</si>
  <si>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</si>
  <si>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</si>
  <si>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</si>
  <si>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</si>
  <si>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</si>
  <si>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</si>
  <si>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</si>
  <si>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</si>
  <si>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</si>
  <si>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</si>
  <si>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</si>
  <si>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</si>
  <si>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</si>
  <si>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</si>
  <si>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</si>
  <si>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</si>
  <si>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</si>
  <si>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</si>
  <si>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</si>
  <si>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</si>
  <si>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</si>
  <si>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</si>
  <si>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</si>
  <si>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</si>
  <si>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</si>
  <si>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</si>
  <si>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</si>
  <si>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</si>
  <si>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</si>
  <si>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</si>
  <si>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</si>
  <si>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</si>
  <si>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</si>
  <si>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</si>
  <si>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</si>
  <si>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</si>
  <si>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</si>
  <si>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</si>
  <si>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</si>
  <si>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</si>
  <si>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</si>
  <si>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</si>
  <si>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</si>
  <si>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</si>
  <si>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</si>
  <si>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</si>
  <si>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</si>
  <si>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</si>
  <si>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</si>
  <si>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</si>
  <si>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</si>
  <si>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</si>
  <si>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</si>
  <si>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</si>
  <si>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</si>
  <si>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</si>
  <si>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</si>
  <si>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</si>
  <si>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</si>
  <si>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</si>
  <si>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</si>
  <si>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</si>
  <si>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</si>
  <si>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</si>
  <si>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</si>
  <si>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</si>
  <si>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</si>
  <si>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</si>
  <si>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</si>
  <si>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</si>
  <si>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</si>
  <si>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</si>
  <si>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</si>
  <si>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</si>
  <si>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</si>
  <si>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</si>
  <si>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</si>
  <si>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</si>
  <si>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</si>
  <si>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</si>
  <si>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</si>
  <si>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</si>
  <si>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</si>
  <si>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</si>
  <si>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</si>
  <si>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</si>
  <si>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</si>
  <si>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</si>
  <si>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</si>
  <si>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</si>
  <si>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</si>
  <si>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</si>
  <si>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</si>
  <si>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</si>
  <si>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</si>
  <si>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</si>
  <si>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</si>
  <si>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</si>
  <si>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</si>
  <si>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</si>
  <si>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</si>
  <si>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</si>
  <si>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</si>
  <si>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</si>
  <si>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</si>
  <si>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</si>
  <si>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</si>
  <si>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</si>
  <si>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</si>
  <si>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</si>
  <si>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</si>
  <si>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</si>
  <si>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</si>
  <si>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</si>
  <si>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</si>
  <si>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</si>
  <si>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</si>
  <si>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</si>
  <si>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</si>
  <si>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</si>
  <si>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</si>
  <si>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</si>
  <si>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</si>
  <si>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</si>
  <si>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</si>
  <si>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</si>
  <si>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</si>
  <si>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</si>
  <si>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</si>
  <si>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</si>
  <si>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</si>
  <si>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</si>
  <si>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</si>
  <si>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</si>
  <si>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</si>
  <si>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</si>
  <si>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</si>
  <si>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</si>
  <si>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</si>
  <si>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</si>
  <si>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</si>
  <si>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</si>
  <si>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</si>
  <si>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</si>
  <si>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</si>
  <si>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</si>
  <si>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</si>
  <si>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</si>
  <si>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</si>
  <si>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</si>
  <si>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</si>
  <si>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</si>
  <si>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</si>
  <si>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</si>
  <si>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</si>
  <si>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</si>
  <si>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</si>
  <si>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</si>
  <si>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</si>
  <si>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</si>
  <si>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</si>
  <si>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</si>
  <si>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</si>
  <si>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</si>
  <si>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</si>
  <si>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</si>
  <si>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</si>
  <si>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</si>
  <si>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</si>
  <si>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</si>
  <si>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</si>
  <si>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</si>
  <si>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</si>
  <si>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</si>
  <si>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</si>
  <si>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</si>
  <si>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</si>
  <si>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</si>
  <si>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</si>
  <si>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</si>
  <si>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</si>
  <si>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</si>
  <si>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</si>
  <si>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</si>
  <si>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</si>
  <si>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</si>
  <si>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</si>
  <si>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</si>
  <si>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</si>
  <si>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</si>
  <si>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</si>
  <si>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</si>
  <si>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</si>
  <si>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</si>
  <si>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</si>
  <si>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</si>
  <si>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</si>
  <si>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</si>
  <si>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</si>
  <si>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</si>
  <si>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</si>
  <si>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</si>
  <si>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</si>
  <si>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</si>
  <si>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</si>
  <si>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</si>
  <si>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</si>
  <si>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</si>
  <si>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</si>
  <si>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</si>
  <si>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</si>
  <si>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</si>
  <si>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</si>
  <si>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</si>
  <si>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</si>
  <si>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</si>
  <si>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</si>
  <si>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</si>
  <si>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</si>
  <si>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</si>
  <si>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</si>
  <si>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</si>
  <si>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</si>
  <si>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</si>
  <si>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</si>
  <si>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</si>
  <si>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</si>
  <si>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</si>
  <si>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</si>
  <si>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</si>
  <si>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</si>
  <si>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</si>
  <si>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</si>
  <si>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</si>
  <si>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</si>
  <si>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</si>
  <si>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</si>
  <si>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</si>
  <si>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</si>
  <si>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</si>
  <si>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</si>
  <si>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</si>
  <si>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</si>
  <si>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</si>
  <si>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</si>
  <si>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</si>
  <si>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</si>
  <si>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</si>
  <si>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</si>
  <si>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</si>
  <si>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</si>
  <si>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</si>
  <si>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</si>
  <si>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</si>
  <si>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</si>
  <si>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</si>
  <si>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</si>
  <si>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</si>
  <si>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</si>
  <si>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</si>
  <si>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</si>
  <si>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</si>
  <si>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</si>
  <si>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</si>
  <si>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</si>
  <si>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</si>
  <si>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</si>
  <si>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</si>
  <si>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</si>
  <si>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</si>
  <si>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</si>
  <si>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</si>
  <si>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</si>
  <si>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</si>
  <si>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</si>
  <si>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</si>
  <si>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</si>
  <si>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</si>
  <si>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</si>
  <si>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</si>
  <si>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</si>
  <si>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</si>
  <si>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</si>
  <si>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</si>
  <si>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</si>
  <si>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</si>
  <si>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</si>
  <si>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</si>
  <si>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</si>
  <si>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</si>
  <si>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</si>
  <si>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</si>
  <si>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</si>
  <si>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</si>
  <si>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</si>
  <si>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</si>
  <si>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</si>
  <si>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</si>
  <si>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</si>
  <si>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</si>
  <si>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</si>
  <si>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</si>
  <si>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</si>
  <si>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</si>
  <si>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</si>
  <si>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</si>
  <si>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</si>
  <si>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</si>
  <si>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</si>
  <si>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</si>
  <si>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</si>
  <si>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</si>
  <si>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</si>
  <si>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</si>
  <si>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</si>
  <si>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</si>
  <si>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</si>
  <si>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</si>
  <si>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</si>
  <si>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</si>
  <si>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</si>
  <si>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</si>
  <si>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</si>
  <si>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</si>
  <si>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</si>
  <si>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</si>
  <si>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</si>
  <si>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</si>
  <si>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</si>
  <si>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</si>
  <si>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</si>
  <si>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</si>
  <si>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</si>
  <si>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</si>
  <si>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</si>
  <si>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</si>
  <si>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</si>
  <si>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</si>
  <si>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</si>
  <si>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</si>
  <si>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</si>
  <si>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</si>
  <si>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</si>
  <si>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</si>
  <si>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</si>
  <si>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</si>
  <si>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</si>
  <si>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</si>
  <si>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</si>
  <si>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</si>
  <si>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</si>
  <si>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</si>
  <si>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</si>
  <si>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</si>
  <si>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</si>
  <si>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</si>
  <si>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</si>
  <si>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</si>
  <si>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</si>
  <si>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</si>
  <si>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</si>
  <si>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</si>
  <si>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</si>
  <si>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</si>
  <si>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</si>
  <si>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</si>
  <si>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</si>
  <si>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</si>
  <si>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</si>
  <si>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</si>
  <si>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</si>
  <si>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</si>
  <si>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</si>
  <si>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</si>
  <si>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</si>
  <si>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</si>
  <si>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</si>
  <si>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</si>
  <si>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</si>
  <si>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</si>
  <si>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</si>
  <si>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</si>
  <si>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</si>
  <si>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</si>
  <si>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</si>
  <si>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</si>
  <si>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</si>
  <si>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</si>
  <si>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</si>
  <si>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</si>
  <si>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</si>
  <si>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</si>
  <si>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</si>
  <si>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</si>
  <si>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</si>
  <si>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</si>
  <si>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</si>
  <si>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</si>
  <si>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</si>
  <si>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</si>
  <si>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</si>
  <si>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</si>
  <si>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</si>
  <si>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</si>
  <si>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</si>
  <si>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</si>
  <si>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</si>
  <si>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</si>
  <si>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</si>
  <si>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</si>
  <si>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</si>
  <si>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</si>
  <si>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</si>
  <si>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</si>
  <si>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</si>
  <si>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</si>
  <si>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</si>
  <si>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</si>
  <si>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</si>
  <si>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</si>
  <si>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</si>
  <si>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</si>
  <si>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</si>
  <si>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</si>
  <si>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</si>
  <si>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</si>
  <si>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</si>
  <si>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</si>
  <si>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</si>
  <si>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</si>
  <si>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</si>
  <si>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</si>
  <si>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</si>
  <si>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</si>
  <si>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</si>
  <si>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</si>
  <si>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</si>
  <si>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</si>
  <si>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</si>
  <si>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</si>
  <si>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</si>
  <si>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</si>
  <si>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</si>
  <si>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</si>
  <si>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</si>
  <si>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</si>
  <si>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</si>
  <si>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</si>
  <si>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</si>
  <si>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</si>
  <si>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</si>
  <si>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</si>
  <si>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</si>
  <si>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</si>
  <si>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</si>
  <si>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</si>
  <si>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</si>
  <si>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</si>
  <si>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</si>
  <si>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</si>
  <si>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</si>
  <si>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</si>
  <si>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</si>
  <si>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</si>
  <si>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</si>
  <si>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</si>
  <si>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</si>
  <si>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</si>
  <si>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</si>
  <si>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</si>
  <si>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</si>
  <si>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</si>
  <si>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</si>
  <si>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</si>
  <si>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</si>
  <si>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</si>
  <si>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</si>
  <si>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</si>
  <si>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</si>
  <si>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</si>
  <si>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</si>
  <si>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</si>
  <si>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</si>
  <si>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</si>
  <si>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</si>
  <si>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</si>
  <si>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</si>
  <si>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</si>
  <si>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</si>
  <si>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</si>
  <si>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</si>
  <si>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</si>
  <si>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</si>
  <si>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</si>
  <si>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</si>
  <si>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</si>
  <si>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</si>
  <si>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</si>
  <si>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</si>
  <si>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</si>
  <si>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</si>
  <si>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</si>
  <si>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</si>
  <si>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</si>
  <si>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</si>
  <si>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</si>
  <si>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</si>
  <si>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</si>
  <si>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</si>
  <si>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</si>
  <si>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</si>
  <si>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</si>
  <si>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</si>
  <si>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</si>
  <si>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</si>
  <si>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</si>
  <si>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</si>
  <si>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</si>
  <si>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</si>
  <si>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</si>
  <si>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</si>
  <si>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</si>
  <si>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</si>
  <si>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</si>
  <si>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</si>
  <si>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</si>
  <si>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</si>
  <si>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</si>
  <si>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</si>
  <si>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</si>
  <si>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</si>
  <si>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</si>
  <si>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</si>
  <si>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</si>
  <si>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</si>
  <si>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</si>
  <si>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</si>
  <si>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</si>
  <si>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</si>
  <si>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</si>
  <si>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</si>
  <si>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</si>
  <si>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</si>
  <si>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</si>
  <si>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</si>
  <si>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</si>
  <si>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</si>
  <si>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</si>
  <si>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</si>
  <si>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</si>
  <si>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</si>
  <si>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</si>
  <si>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</si>
  <si>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</si>
  <si>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</si>
  <si>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</si>
  <si>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</si>
  <si>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</si>
  <si>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</si>
  <si>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</si>
  <si>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</si>
  <si>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</si>
  <si>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</si>
  <si>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</si>
  <si>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</si>
  <si>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</si>
  <si>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</si>
  <si>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</si>
  <si>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</si>
  <si>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</si>
  <si>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</si>
  <si>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</si>
  <si>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</si>
  <si>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</si>
  <si>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</si>
  <si>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</si>
  <si>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</si>
  <si>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</si>
  <si>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</si>
  <si>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</si>
  <si>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</si>
  <si>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</si>
  <si>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</si>
  <si>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</si>
  <si>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</si>
  <si>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</si>
  <si>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</si>
  <si>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</si>
  <si>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</si>
  <si>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</si>
  <si>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</si>
  <si>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</si>
  <si>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</si>
  <si>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</si>
  <si>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</si>
  <si>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</si>
  <si>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</si>
  <si>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</si>
  <si>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</si>
  <si>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</si>
  <si>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</si>
  <si>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</si>
  <si>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</si>
  <si>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</si>
  <si>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</si>
  <si>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</si>
  <si>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</si>
  <si>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</si>
  <si>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</si>
  <si>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</si>
  <si>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</si>
  <si>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</si>
  <si>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</si>
  <si>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</si>
  <si>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</si>
  <si>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</si>
  <si>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</si>
  <si>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</si>
  <si>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</si>
  <si>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</si>
  <si>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</si>
  <si>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</si>
  <si>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</si>
  <si>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</si>
  <si>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</si>
  <si>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</si>
  <si>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</si>
  <si>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</si>
  <si>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</si>
  <si>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</si>
  <si>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</si>
  <si>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</si>
  <si>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</si>
  <si>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</si>
  <si>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</si>
  <si>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</si>
  <si>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</si>
  <si>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</si>
  <si>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</si>
  <si>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</si>
  <si>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</si>
  <si>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</si>
  <si>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</si>
  <si>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</si>
  <si>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</si>
  <si>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</si>
  <si>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</si>
  <si>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</si>
  <si>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</si>
  <si>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</si>
  <si>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</si>
  <si>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</si>
  <si>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</si>
  <si>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</si>
  <si>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</si>
  <si>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</si>
  <si>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</si>
  <si>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</si>
  <si>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</si>
  <si>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</si>
  <si>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</si>
  <si>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</si>
  <si>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</si>
  <si>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</si>
  <si>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</si>
  <si>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</si>
  <si>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</si>
  <si>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</si>
  <si>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</si>
  <si>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</si>
  <si>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</si>
  <si>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</si>
  <si>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</si>
  <si>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</si>
  <si>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</si>
  <si>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</si>
  <si>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</si>
  <si>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</si>
  <si>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</si>
  <si>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</si>
  <si>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</si>
  <si>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</si>
  <si>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</si>
  <si>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</si>
  <si>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</si>
  <si>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</si>
  <si>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</si>
  <si>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</si>
  <si>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</si>
  <si>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</si>
  <si>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</si>
  <si>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</si>
  <si>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</si>
  <si>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</si>
  <si>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</si>
  <si>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</si>
  <si>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</si>
  <si>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</si>
  <si>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</si>
  <si>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</si>
  <si>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</si>
  <si>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</si>
  <si>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</si>
  <si>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</si>
  <si>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</si>
  <si>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</si>
  <si>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</si>
  <si>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</si>
  <si>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</si>
  <si>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</si>
  <si>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</si>
  <si>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</si>
  <si>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</si>
  <si>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</si>
  <si>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</si>
  <si>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</si>
  <si>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</si>
  <si>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</si>
  <si>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</si>
  <si>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</si>
  <si>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</si>
  <si>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</si>
  <si>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</si>
  <si>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</si>
  <si>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</si>
  <si>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</si>
  <si>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</si>
  <si>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</si>
  <si>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</si>
  <si>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</si>
  <si>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</si>
  <si>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</si>
  <si>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</si>
  <si>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</si>
  <si>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</si>
  <si>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</si>
  <si>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</si>
  <si>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</si>
  <si>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</si>
  <si>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</si>
  <si>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</si>
  <si>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</si>
  <si>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</si>
  <si>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</si>
  <si>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</si>
  <si>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</si>
  <si>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</si>
  <si>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</si>
  <si>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</si>
  <si>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</si>
  <si>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</si>
  <si>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</si>
  <si>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</si>
  <si>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</si>
  <si>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</si>
  <si>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</si>
  <si>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</si>
  <si>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</si>
  <si>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</si>
  <si>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</si>
  <si>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</si>
  <si>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</si>
  <si>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</si>
  <si>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</si>
  <si>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</si>
  <si>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</si>
  <si>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</si>
  <si>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</si>
  <si>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</si>
  <si>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</si>
  <si>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</si>
  <si>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</si>
  <si>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</si>
  <si>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</si>
  <si>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</si>
  <si>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</si>
  <si>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</si>
  <si>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</si>
  <si>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</si>
  <si>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</si>
  <si>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</si>
  <si>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</si>
  <si>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</si>
  <si>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</si>
  <si>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</si>
  <si>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</si>
  <si>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</si>
  <si>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</si>
  <si>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</si>
  <si>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</si>
  <si>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</si>
  <si>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</si>
  <si>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</si>
  <si>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</si>
  <si>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</si>
  <si>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</si>
  <si>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</si>
  <si>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</si>
  <si>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</si>
  <si>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</si>
  <si>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</si>
  <si>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</si>
  <si>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</si>
  <si>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</si>
  <si>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</si>
  <si>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</si>
  <si>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</si>
  <si>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</si>
  <si>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</si>
  <si>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</si>
  <si>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</si>
  <si>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</si>
  <si>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</si>
  <si>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</si>
  <si>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</si>
  <si>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</si>
  <si>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</si>
  <si>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</si>
  <si>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</si>
  <si>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</si>
  <si>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</si>
  <si>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</si>
  <si>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</si>
  <si>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</si>
  <si>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</si>
  <si>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</si>
  <si>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</si>
  <si>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</si>
  <si>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</si>
  <si>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</si>
  <si>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</si>
  <si>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</si>
  <si>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</si>
  <si>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</si>
  <si>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</si>
  <si>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</si>
  <si>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</si>
  <si>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</si>
  <si>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</si>
  <si>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</si>
  <si>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</si>
  <si>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</si>
  <si>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</si>
  <si>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</si>
  <si>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</si>
  <si>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</si>
  <si>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</si>
  <si>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</si>
  <si>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</si>
  <si>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</si>
  <si>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</si>
  <si>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</si>
  <si>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</si>
  <si>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</si>
  <si>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</si>
  <si>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</si>
  <si>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</si>
  <si>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</si>
  <si>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</si>
  <si>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</si>
  <si>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</si>
  <si>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</si>
  <si>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</si>
  <si>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</si>
  <si>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</si>
  <si>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</si>
  <si>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</si>
  <si>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</si>
  <si>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</si>
  <si>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</si>
  <si>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</si>
  <si>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</si>
  <si>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</si>
  <si>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</si>
  <si>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</si>
  <si>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</si>
  <si>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</si>
  <si>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</si>
  <si>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</si>
  <si>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</si>
  <si>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</si>
  <si>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</si>
  <si>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</si>
  <si>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</si>
  <si>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</si>
  <si>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</si>
  <si>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</si>
  <si>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</si>
  <si>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</si>
  <si>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</si>
  <si>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</si>
  <si>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</si>
  <si>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</si>
  <si>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</si>
  <si>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</si>
  <si>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</si>
  <si>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</si>
  <si>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</si>
  <si>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</si>
  <si>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</si>
  <si>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</si>
  <si>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</si>
  <si>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</si>
  <si>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</si>
  <si>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</si>
  <si>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</si>
  <si>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</si>
  <si>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</si>
  <si>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</si>
  <si>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</si>
  <si>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</si>
  <si>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</si>
  <si>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</si>
  <si>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</si>
  <si>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</si>
  <si>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</si>
  <si>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</si>
  <si>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</si>
  <si>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</si>
  <si>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</si>
  <si>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</si>
  <si>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</si>
  <si>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</si>
  <si>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</si>
  <si>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</si>
  <si>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</si>
  <si>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</si>
  <si>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</si>
  <si>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</si>
  <si>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</si>
  <si>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</si>
  <si>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</si>
  <si>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</si>
  <si>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</si>
  <si>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</si>
  <si>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</si>
  <si>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</si>
  <si>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</si>
  <si>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</si>
  <si>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</si>
  <si>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</si>
  <si>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</si>
  <si>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</si>
  <si>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</si>
  <si>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</si>
  <si>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</si>
  <si>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</si>
  <si>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</si>
  <si>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</si>
  <si>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</si>
  <si>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</si>
  <si>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</si>
  <si>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</si>
  <si>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</si>
  <si>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</si>
  <si>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</si>
  <si>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</si>
  <si>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</si>
  <si>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</si>
  <si>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</si>
  <si>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</si>
  <si>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</si>
  <si>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</si>
  <si>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</si>
  <si>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</si>
  <si>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</si>
  <si>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</si>
  <si>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</si>
  <si>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</si>
  <si>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</si>
  <si>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</si>
  <si>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</si>
  <si>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</si>
  <si>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</si>
  <si>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</si>
  <si>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</si>
  <si>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</si>
  <si>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</si>
  <si>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</si>
  <si>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</si>
  <si>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</si>
  <si>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</si>
  <si>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</si>
  <si>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</si>
  <si>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</si>
  <si>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</si>
  <si>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</si>
  <si>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</si>
  <si>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</si>
  <si>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</si>
  <si>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</si>
  <si>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</si>
  <si>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</si>
  <si>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</si>
  <si>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</si>
  <si>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</si>
  <si>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</si>
  <si>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</si>
  <si>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</si>
  <si>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</si>
  <si>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</si>
  <si>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</si>
  <si>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</si>
  <si>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</si>
  <si>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</si>
  <si>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</si>
  <si>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</si>
  <si>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</si>
  <si>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</si>
  <si>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</si>
  <si>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</si>
  <si>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</si>
  <si>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</si>
  <si>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</si>
  <si>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</si>
  <si>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</si>
  <si>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</si>
  <si>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</si>
  <si>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</si>
  <si>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</si>
  <si>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</si>
  <si>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</si>
  <si>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</si>
  <si>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</si>
  <si>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</si>
  <si>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</si>
  <si>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</si>
  <si>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</si>
  <si>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</si>
  <si>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</si>
  <si>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</si>
  <si>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</si>
  <si>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</si>
  <si>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</si>
  <si>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</si>
  <si>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</si>
  <si>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</si>
  <si>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</si>
  <si>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</si>
  <si>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</si>
  <si>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</si>
  <si>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</si>
  <si>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</si>
  <si>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</si>
  <si>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</si>
  <si>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</si>
  <si>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</si>
  <si>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</si>
  <si>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</si>
  <si>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</si>
  <si>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</si>
  <si>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</si>
  <si>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</si>
  <si>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</si>
  <si>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</si>
  <si>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</si>
  <si>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</si>
  <si>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</si>
  <si>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</si>
  <si>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</si>
  <si>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</si>
  <si>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</si>
  <si>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</si>
  <si>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</si>
  <si>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</si>
  <si>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</si>
  <si>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</si>
  <si>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</si>
  <si>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</si>
  <si>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</si>
  <si>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</si>
  <si>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</si>
  <si>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</si>
  <si>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</si>
  <si>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</si>
  <si>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</si>
  <si>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</si>
  <si>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</si>
  <si>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</si>
  <si>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</si>
  <si>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</si>
  <si>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</si>
  <si>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</si>
  <si>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</si>
  <si>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</si>
  <si>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</si>
  <si>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</si>
  <si>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</si>
  <si>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</si>
  <si>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</si>
  <si>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</si>
  <si>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</si>
  <si>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</si>
  <si>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</si>
  <si>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</si>
  <si>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</si>
  <si>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</si>
  <si>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</si>
  <si>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</si>
  <si>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</si>
  <si>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</si>
  <si>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</si>
  <si>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</si>
  <si>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</si>
  <si>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</si>
  <si>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</si>
  <si>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</si>
  <si>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</si>
  <si>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</si>
  <si>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</si>
  <si>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</si>
  <si>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</si>
  <si>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</si>
  <si>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</si>
  <si>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</si>
  <si>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</si>
  <si>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</si>
  <si>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</si>
  <si>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</si>
  <si>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</si>
  <si>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</si>
  <si>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</si>
  <si>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</si>
  <si>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</si>
  <si>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</si>
  <si>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</si>
  <si>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</si>
  <si>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</si>
  <si>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</si>
  <si>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</si>
  <si>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</si>
  <si>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</si>
  <si>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</si>
  <si>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</si>
  <si>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</si>
  <si>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</si>
  <si>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</si>
  <si>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</si>
  <si>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</si>
  <si>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</si>
  <si>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</si>
  <si>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</si>
  <si>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</si>
  <si>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</si>
  <si>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</si>
  <si>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</si>
  <si>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</si>
  <si>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</si>
  <si>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</si>
  <si>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</si>
  <si>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</si>
  <si>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</si>
  <si>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</si>
  <si>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</si>
  <si>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</si>
  <si>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</si>
  <si>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</si>
  <si>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</si>
  <si>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</si>
  <si>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</si>
  <si>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</si>
  <si>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</si>
  <si>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</si>
  <si>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</si>
  <si>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</si>
  <si>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</si>
  <si>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</si>
  <si>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</si>
  <si>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</si>
  <si>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</si>
  <si>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</si>
  <si>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</si>
  <si>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</si>
  <si>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</si>
  <si>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</si>
  <si>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</si>
  <si>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</si>
  <si>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</si>
  <si>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</si>
  <si>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</si>
  <si>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</si>
  <si>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</si>
  <si>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</si>
  <si>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</si>
  <si>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</si>
  <si>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</si>
  <si>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</si>
  <si>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</si>
  <si>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</si>
  <si>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</si>
  <si>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</si>
  <si>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</si>
  <si>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</si>
  <si>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</si>
  <si>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</si>
  <si>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</si>
  <si>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</si>
  <si>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</si>
  <si>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</si>
  <si>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</si>
  <si>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</si>
  <si>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</si>
  <si>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</si>
  <si>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</si>
  <si>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</si>
  <si>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</si>
  <si>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</si>
  <si>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</si>
  <si>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</si>
  <si>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</si>
  <si>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</si>
  <si>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</si>
  <si>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</si>
  <si>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</si>
  <si>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</si>
  <si>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</si>
  <si>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</si>
  <si>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</si>
  <si>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</si>
  <si>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</si>
  <si>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</si>
  <si>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</si>
  <si>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</si>
  <si>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</si>
  <si>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</si>
  <si>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</si>
  <si>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</si>
  <si>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</si>
  <si>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</si>
  <si>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</si>
  <si>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</si>
  <si>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</si>
  <si>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</si>
  <si>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</si>
  <si>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</si>
  <si>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</si>
  <si>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</si>
  <si>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</si>
  <si>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</si>
  <si>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</si>
  <si>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</si>
  <si>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</si>
  <si>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</si>
  <si>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</si>
  <si>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</si>
  <si>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</si>
  <si>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</si>
  <si>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</si>
  <si>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</si>
  <si>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</si>
  <si>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</si>
  <si>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</si>
  <si>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</si>
  <si>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</si>
  <si>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</si>
  <si>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</si>
  <si>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</si>
  <si>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</si>
  <si>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</si>
  <si>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</si>
  <si>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</si>
  <si>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</si>
  <si>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</si>
  <si>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</si>
  <si>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</si>
  <si>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</si>
  <si>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</si>
  <si>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</si>
  <si>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</si>
  <si>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</si>
  <si>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</si>
  <si>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</si>
  <si>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</si>
  <si>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</si>
  <si>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</si>
  <si>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</si>
  <si>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</si>
  <si>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</si>
  <si>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</si>
  <si>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</si>
  <si>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</si>
  <si>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</si>
  <si>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</si>
  <si>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</si>
  <si>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</si>
  <si>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</si>
  <si>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</si>
  <si>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</si>
  <si>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</si>
  <si>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</si>
  <si>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</si>
  <si>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</si>
  <si>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</si>
  <si>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</si>
  <si>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</si>
  <si>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</si>
  <si>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</si>
  <si>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</si>
  <si>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</si>
  <si>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</si>
  <si>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</si>
  <si>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</si>
  <si>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</si>
  <si>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</si>
  <si>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</si>
  <si>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</si>
  <si>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</si>
  <si>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</si>
  <si>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</si>
  <si>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</si>
  <si>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</si>
  <si>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</si>
  <si>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</si>
  <si>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</si>
  <si>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</si>
  <si>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</si>
  <si>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</si>
  <si>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</si>
  <si>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</si>
  <si>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</si>
  <si>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</si>
  <si>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</si>
  <si>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</si>
  <si>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</si>
  <si>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</si>
  <si>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</si>
  <si>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</si>
  <si>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</si>
  <si>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</si>
  <si>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</si>
  <si>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</si>
  <si>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</si>
  <si>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</si>
  <si>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</si>
  <si>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</si>
  <si>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</si>
  <si>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</si>
  <si>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</si>
  <si>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</si>
  <si>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</si>
  <si>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</si>
  <si>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</si>
  <si>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</si>
  <si>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</si>
  <si>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</si>
  <si>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</si>
  <si>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</si>
  <si>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</si>
  <si>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</si>
  <si>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</si>
  <si>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</si>
  <si>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</si>
  <si>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</si>
  <si>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</si>
  <si>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</si>
  <si>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</si>
  <si>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</si>
  <si>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</si>
  <si>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</si>
  <si>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</si>
  <si>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</si>
  <si>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</si>
  <si>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</si>
  <si>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</si>
  <si>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</si>
  <si>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</si>
  <si>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</si>
  <si>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</si>
  <si>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</si>
  <si>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</si>
  <si>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</si>
  <si>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</si>
  <si>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</si>
  <si>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</si>
  <si>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</si>
  <si>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</si>
  <si>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</si>
  <si>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</si>
  <si>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</si>
  <si>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</si>
  <si>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</si>
  <si>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</si>
  <si>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</si>
  <si>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</si>
  <si>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</si>
  <si>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</si>
  <si>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</si>
  <si>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</si>
  <si>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</si>
  <si>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</si>
  <si>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</si>
  <si>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</si>
  <si>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</si>
  <si>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</si>
  <si>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</si>
  <si>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</si>
  <si>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</si>
  <si>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</si>
  <si>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</si>
  <si>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</si>
  <si>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</si>
  <si>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</si>
  <si>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</si>
  <si>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</si>
  <si>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</si>
  <si>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</si>
  <si>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</si>
  <si>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</si>
  <si>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</si>
  <si>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</si>
  <si>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</si>
  <si>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</si>
  <si>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</si>
  <si>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</si>
  <si>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</si>
  <si>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</si>
  <si>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</si>
  <si>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</si>
  <si>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</si>
  <si>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</si>
  <si>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</si>
  <si>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</si>
  <si>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</si>
  <si>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</si>
  <si>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</si>
  <si>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</si>
  <si>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</si>
  <si>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</si>
  <si>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</si>
  <si>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</si>
  <si>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</si>
  <si>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</si>
  <si>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</si>
  <si>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</si>
  <si>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</si>
  <si>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</si>
  <si>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</si>
  <si>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</si>
  <si>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</si>
  <si>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</si>
  <si>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</si>
  <si>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</si>
  <si>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</si>
  <si>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</si>
  <si>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</si>
  <si>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</si>
  <si>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</si>
  <si>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</si>
  <si>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</si>
  <si>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</si>
  <si>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</si>
  <si>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</si>
  <si>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</si>
  <si>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</si>
  <si>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</si>
  <si>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</si>
  <si>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</si>
  <si>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</si>
  <si>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</si>
  <si>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</si>
  <si>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</si>
  <si>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</si>
  <si>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</si>
  <si>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</si>
  <si>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</si>
  <si>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</si>
  <si>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</si>
  <si>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</si>
  <si>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</si>
  <si>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</si>
  <si>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</si>
  <si>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</si>
  <si>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</si>
  <si>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</si>
  <si>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</si>
  <si>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</si>
  <si>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</si>
  <si>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</si>
  <si>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</si>
  <si>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</si>
  <si>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</si>
  <si>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</si>
  <si>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</si>
  <si>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</si>
  <si>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</si>
  <si>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</si>
  <si>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</si>
  <si>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</si>
  <si>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</si>
  <si>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</si>
  <si>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</si>
  <si>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</si>
  <si>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</si>
  <si>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</si>
  <si>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</si>
  <si>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</si>
  <si>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</si>
  <si>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</si>
  <si>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</si>
  <si>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</si>
  <si>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</si>
  <si>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</si>
  <si>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</si>
  <si>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</si>
  <si>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</si>
  <si>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</si>
  <si>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</si>
  <si>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</si>
  <si>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</si>
  <si>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</si>
  <si>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</si>
  <si>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</si>
  <si>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</si>
  <si>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</si>
  <si>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</si>
  <si>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</si>
  <si>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</si>
  <si>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</si>
  <si>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</si>
  <si>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</si>
  <si>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</si>
  <si>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</si>
  <si>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</si>
  <si>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</si>
  <si>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</si>
  <si>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</si>
  <si>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</si>
  <si>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</si>
  <si>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</si>
  <si>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</si>
  <si>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</si>
  <si>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</si>
  <si>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</si>
  <si>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</si>
  <si>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</si>
  <si>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</si>
  <si>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</si>
  <si>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</si>
  <si>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</si>
  <si>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</si>
  <si>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</si>
  <si>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</si>
  <si>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</si>
  <si>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</si>
  <si>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</si>
  <si>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</si>
  <si>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</si>
  <si>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</si>
  <si>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</si>
  <si>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</si>
  <si>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</si>
  <si>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</si>
  <si>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</si>
  <si>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</si>
  <si>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</si>
  <si>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</si>
  <si>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</si>
  <si>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</si>
  <si>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</si>
  <si>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</si>
  <si>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</si>
  <si>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</si>
  <si>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</si>
  <si>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</si>
  <si>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</si>
  <si>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</si>
  <si>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</si>
  <si>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</si>
  <si>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</si>
  <si>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</si>
  <si>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</si>
  <si>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</si>
  <si>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</si>
  <si>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</si>
  <si>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</si>
  <si>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</si>
  <si>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</si>
  <si>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</si>
  <si>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</si>
  <si>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</si>
  <si>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</si>
  <si>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</si>
  <si>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</si>
  <si>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</si>
  <si>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</si>
  <si>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</si>
  <si>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</si>
  <si>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</si>
  <si>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</si>
  <si>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</si>
  <si>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</si>
  <si>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</si>
  <si>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</si>
  <si>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</si>
  <si>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</si>
  <si>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</si>
  <si>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</si>
  <si>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</si>
  <si>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</si>
  <si>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</si>
  <si>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</si>
  <si>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</si>
  <si>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</si>
  <si>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</si>
  <si>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</si>
  <si>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</si>
  <si>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</si>
  <si>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</si>
  <si>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</si>
  <si>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</si>
  <si>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</si>
  <si>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</si>
  <si>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</si>
  <si>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</si>
  <si>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</si>
  <si>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</si>
  <si>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</si>
  <si>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</si>
  <si>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</si>
  <si>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</si>
  <si>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</si>
  <si>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</si>
  <si>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</si>
  <si>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</si>
  <si>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</si>
  <si>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</si>
  <si>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</si>
  <si>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</si>
  <si>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</si>
  <si>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</si>
  <si>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</si>
  <si>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</si>
  <si>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</si>
  <si>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</si>
  <si>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</si>
  <si>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</si>
  <si>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</si>
  <si>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</si>
  <si>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</si>
  <si>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</si>
  <si>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</si>
  <si>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</si>
  <si>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</si>
  <si>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</si>
  <si>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</si>
  <si>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</si>
  <si>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</si>
  <si>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</si>
  <si>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</si>
  <si>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</si>
  <si>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</si>
  <si>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</si>
  <si>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</si>
  <si>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</si>
  <si>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</si>
  <si>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</si>
  <si>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</si>
  <si>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</si>
  <si>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</si>
  <si>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</si>
  <si>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</si>
  <si>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</si>
  <si>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</si>
  <si>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</si>
  <si>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</si>
  <si>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</si>
  <si>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</si>
  <si>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</si>
  <si>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</si>
  <si>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</si>
  <si>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</si>
  <si>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</si>
  <si>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</si>
  <si>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</si>
  <si>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</si>
  <si>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</si>
  <si>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</si>
  <si>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</si>
  <si>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</si>
  <si>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</si>
  <si>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</si>
  <si>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</si>
  <si>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</si>
  <si>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</si>
  <si>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</si>
  <si>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</si>
  <si>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</si>
  <si>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</si>
  <si>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</si>
  <si>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</si>
  <si>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</si>
  <si>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</si>
  <si>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</si>
  <si>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</si>
  <si>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</si>
  <si>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</si>
  <si>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</si>
  <si>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</si>
  <si>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</si>
  <si>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</si>
  <si>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</si>
  <si>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</si>
  <si>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</si>
  <si>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</si>
  <si>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</si>
  <si>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</si>
  <si>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</si>
  <si>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</si>
  <si>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</si>
  <si>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</si>
  <si>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</si>
  <si>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</si>
  <si>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</si>
  <si>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</si>
  <si>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</si>
  <si>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</si>
  <si>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</si>
  <si>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</si>
  <si>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</si>
  <si>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</si>
  <si>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</si>
  <si>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</si>
  <si>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</si>
  <si>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</si>
  <si>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</si>
  <si>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</si>
  <si>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</si>
  <si>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</si>
  <si>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</si>
  <si>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</si>
  <si>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</si>
  <si>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</si>
  <si>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</si>
  <si>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</si>
  <si>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</si>
  <si>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</si>
  <si>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</si>
  <si>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</si>
  <si>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</si>
  <si>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</si>
  <si>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</si>
  <si>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</si>
  <si>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</si>
  <si>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</si>
  <si>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</si>
  <si>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</si>
  <si>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</si>
  <si>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</si>
  <si>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</si>
  <si>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</si>
  <si>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</si>
  <si>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</si>
  <si>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</si>
  <si>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</si>
  <si>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</si>
  <si>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</si>
  <si>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</si>
  <si>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</si>
  <si>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</si>
  <si>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</si>
  <si>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</si>
  <si>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</si>
  <si>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</si>
  <si>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</si>
  <si>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</si>
  <si>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</si>
  <si>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</si>
  <si>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</si>
  <si>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</si>
  <si>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</si>
  <si>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</si>
  <si>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</si>
  <si>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</si>
  <si>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</si>
  <si>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</si>
  <si>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</si>
  <si>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</si>
  <si>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</si>
  <si>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</si>
  <si>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</si>
  <si>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</si>
  <si>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</si>
  <si>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</si>
  <si>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</si>
  <si>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</si>
  <si>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</si>
  <si>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</si>
  <si>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</si>
  <si>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</si>
  <si>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</si>
  <si>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</si>
  <si>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</si>
  <si>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</si>
  <si>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</si>
  <si>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</si>
  <si>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</si>
  <si>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</si>
  <si>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</si>
  <si>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</si>
  <si>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</si>
  <si>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</si>
  <si>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</si>
  <si>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</si>
  <si>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</si>
  <si>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</si>
  <si>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</si>
  <si>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</si>
  <si>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</si>
  <si>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</si>
  <si>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</si>
  <si>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</si>
  <si>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</si>
  <si>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</si>
  <si>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</si>
  <si>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</si>
  <si>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</si>
  <si>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</si>
  <si>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</si>
  <si>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</si>
  <si>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</si>
  <si>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</si>
  <si>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</si>
  <si>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</si>
  <si>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</si>
  <si>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</si>
  <si>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</si>
  <si>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</si>
  <si>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</si>
  <si>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</si>
  <si>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</si>
  <si>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</si>
  <si>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</si>
  <si>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</si>
  <si>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</si>
  <si>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</si>
  <si>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</si>
  <si>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</si>
  <si>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</si>
  <si>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</si>
  <si>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</si>
  <si>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</si>
  <si>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</si>
  <si>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</si>
  <si>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</si>
  <si>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</si>
  <si>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</si>
  <si>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</si>
  <si>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</si>
  <si>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</si>
  <si>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</si>
  <si>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</si>
  <si>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</si>
  <si>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</si>
  <si>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</si>
  <si>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</si>
  <si>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</si>
  <si>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</si>
  <si>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</si>
  <si>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</si>
  <si>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</si>
  <si>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</si>
  <si>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</si>
  <si>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</si>
  <si>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</si>
  <si>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</si>
  <si>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</si>
  <si>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</si>
  <si>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</si>
  <si>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</si>
  <si>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</si>
  <si>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</si>
  <si>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</si>
  <si>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</si>
  <si>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</si>
  <si>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</si>
  <si>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</si>
  <si>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</si>
  <si>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</si>
  <si>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</si>
  <si>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</si>
  <si>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</si>
  <si>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</si>
  <si>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</si>
  <si>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</si>
  <si>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</si>
  <si>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</si>
  <si>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</si>
  <si>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</si>
  <si>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</si>
  <si>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</si>
  <si>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</si>
  <si>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</si>
  <si>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</si>
  <si>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</si>
  <si>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</si>
  <si>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</si>
  <si>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</si>
  <si>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</si>
  <si>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</si>
  <si>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</si>
  <si>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</si>
  <si>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</si>
  <si>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</si>
  <si>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</si>
  <si>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</si>
  <si>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</si>
  <si>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</si>
  <si>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</si>
  <si>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</si>
  <si>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</si>
  <si>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</si>
  <si>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</si>
  <si>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</si>
  <si>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</si>
  <si>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</si>
  <si>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</si>
  <si>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</si>
  <si>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</si>
  <si>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</si>
  <si>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</si>
  <si>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</si>
  <si>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</si>
  <si>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</si>
  <si>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</si>
  <si>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</si>
  <si>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</si>
  <si>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</si>
  <si>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</si>
  <si>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</si>
  <si>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</si>
  <si>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</si>
  <si>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</si>
  <si>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</si>
  <si>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</si>
  <si>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</si>
  <si>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</si>
  <si>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</si>
  <si>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</si>
  <si>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</si>
  <si>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</si>
  <si>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</si>
  <si>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</si>
  <si>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</si>
  <si>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</si>
  <si>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</si>
  <si>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</si>
  <si>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</si>
  <si>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</si>
  <si>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</si>
  <si>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</si>
  <si>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</si>
  <si>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</si>
  <si>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</si>
  <si>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</si>
  <si>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</si>
  <si>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</si>
  <si>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</si>
  <si>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</si>
  <si>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</si>
  <si>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</si>
  <si>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</si>
  <si>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</si>
  <si>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</si>
  <si>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</si>
  <si>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</si>
  <si>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</si>
  <si>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</si>
  <si>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</si>
  <si>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</si>
  <si>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</si>
  <si>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</si>
  <si>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</si>
  <si>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</si>
  <si>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</si>
  <si>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</si>
  <si>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</si>
  <si>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</si>
  <si>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</si>
  <si>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</si>
  <si>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</si>
  <si>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</si>
  <si>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</si>
  <si>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</si>
  <si>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</si>
  <si>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</si>
  <si>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</si>
  <si>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</si>
  <si>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</si>
  <si>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</si>
  <si>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</si>
  <si>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</si>
  <si>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</si>
  <si>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</si>
  <si>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</si>
  <si>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</si>
  <si>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</si>
  <si>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</si>
  <si>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</si>
  <si>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</si>
  <si>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</si>
  <si>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</si>
  <si>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</si>
  <si>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</si>
  <si>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</si>
  <si>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</si>
  <si>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</si>
  <si>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</si>
  <si>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</si>
  <si>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</si>
  <si>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</si>
  <si>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</si>
  <si>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</si>
  <si>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</si>
  <si>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</si>
  <si>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</si>
  <si>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</si>
  <si>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</si>
  <si>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</si>
  <si>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</si>
  <si>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</si>
  <si>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</si>
  <si>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</si>
  <si>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</si>
  <si>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</si>
  <si>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</si>
  <si>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</si>
  <si>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</si>
  <si>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</si>
  <si>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</si>
  <si>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</si>
  <si>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</si>
  <si>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</si>
  <si>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</si>
  <si>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</si>
  <si>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</si>
  <si>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</si>
  <si>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</si>
  <si>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</si>
  <si>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</si>
  <si>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</si>
  <si>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</si>
  <si>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</si>
  <si>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</si>
  <si>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</si>
  <si>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</si>
  <si>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</si>
  <si>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</si>
  <si>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</si>
  <si>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</si>
  <si>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</si>
  <si>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</si>
  <si>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</si>
  <si>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</si>
  <si>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</si>
  <si>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</si>
  <si>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</si>
  <si>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</si>
  <si>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</si>
  <si>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</si>
  <si>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</si>
  <si>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</si>
  <si>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</si>
  <si>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</si>
  <si>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</si>
  <si>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</si>
  <si>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</si>
  <si>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</si>
  <si>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</si>
  <si>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</si>
  <si>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</si>
  <si>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</si>
  <si>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</si>
  <si>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</si>
  <si>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</si>
  <si>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</si>
  <si>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</si>
  <si>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</si>
  <si>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</si>
  <si>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</si>
  <si>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</si>
  <si>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</si>
  <si>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</si>
  <si>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</si>
  <si>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</si>
  <si>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</si>
  <si>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</si>
  <si>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</si>
  <si>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</si>
  <si>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</si>
  <si>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</si>
  <si>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</si>
  <si>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</si>
  <si>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</si>
  <si>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</si>
  <si>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</si>
  <si>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</si>
  <si>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</si>
  <si>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</si>
  <si>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</si>
  <si>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</si>
  <si>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</si>
  <si>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</si>
  <si>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</si>
  <si>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</si>
  <si>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</si>
  <si>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</si>
  <si>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</si>
  <si>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</si>
  <si>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</si>
  <si>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</si>
  <si>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</si>
  <si>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</si>
  <si>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</si>
  <si>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</si>
  <si>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</si>
  <si>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</si>
  <si>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</si>
  <si>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</si>
  <si>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</si>
  <si>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</si>
  <si>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</si>
  <si>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</si>
  <si>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</si>
  <si>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</si>
  <si>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</si>
  <si>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</si>
  <si>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</si>
  <si>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</si>
  <si>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</si>
  <si>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</si>
  <si>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</si>
  <si>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</si>
  <si>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</si>
  <si>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</si>
  <si>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</si>
  <si>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</si>
  <si>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</si>
  <si>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</si>
  <si>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</si>
  <si>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</si>
  <si>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</si>
  <si>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</si>
  <si>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</si>
  <si>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</si>
  <si>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</si>
  <si>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</si>
  <si>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</si>
  <si>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</si>
  <si>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</si>
  <si>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</si>
  <si>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</si>
  <si>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</si>
  <si>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</si>
  <si>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</si>
  <si>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</si>
  <si>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</si>
  <si>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</si>
  <si>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</si>
  <si>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</si>
  <si>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</si>
  <si>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</si>
  <si>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</si>
  <si>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</si>
  <si>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</si>
  <si>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</si>
  <si>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</si>
  <si>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</si>
  <si>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</si>
  <si>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</si>
  <si>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</si>
  <si>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</si>
  <si>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</si>
  <si>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</si>
  <si>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</si>
  <si>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</si>
  <si>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</si>
  <si>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</si>
  <si>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</si>
  <si>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</si>
  <si>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</si>
  <si>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</si>
  <si>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</si>
  <si>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</si>
  <si>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</si>
  <si>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</si>
  <si>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</si>
  <si>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</si>
  <si>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</si>
  <si>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</si>
  <si>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</si>
  <si>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</si>
  <si>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</si>
  <si>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</si>
  <si>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</si>
  <si>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</si>
  <si>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</si>
  <si>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</si>
  <si>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</si>
  <si>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</si>
  <si>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</si>
  <si>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</si>
  <si>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</si>
  <si>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</si>
  <si>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</si>
  <si>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</si>
  <si>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</si>
  <si>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</si>
  <si>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</si>
  <si>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</si>
  <si>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</si>
  <si>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</si>
  <si>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</si>
  <si>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</si>
  <si>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</si>
  <si>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</si>
  <si>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</si>
  <si>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</si>
  <si>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</si>
  <si>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</si>
  <si>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</si>
  <si>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</si>
  <si>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</si>
  <si>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</si>
  <si>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</si>
  <si>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</si>
  <si>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</si>
  <si>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</si>
  <si>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</si>
  <si>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</si>
  <si>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</si>
  <si>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</si>
  <si>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</si>
  <si>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</si>
  <si>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</si>
  <si>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</si>
  <si>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</si>
  <si>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</si>
  <si>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</si>
  <si>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</si>
  <si>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</si>
  <si>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</si>
  <si>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</si>
  <si>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</si>
  <si>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</si>
  <si>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</si>
  <si>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</si>
  <si>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</si>
  <si>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</si>
  <si>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</si>
  <si>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</si>
  <si>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</si>
  <si>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</si>
  <si>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</si>
  <si>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</si>
  <si>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</si>
  <si>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</si>
  <si>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</si>
  <si>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</si>
  <si>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</si>
  <si>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</si>
  <si>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</si>
  <si>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</si>
  <si>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</si>
  <si>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</si>
  <si>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</si>
  <si>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</si>
  <si>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</si>
  <si>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</si>
  <si>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</si>
  <si>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</si>
  <si>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</si>
  <si>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</si>
  <si>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</si>
  <si>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</si>
  <si>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</si>
  <si>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</si>
  <si>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</si>
  <si>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</si>
  <si>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</si>
  <si>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</si>
  <si>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</si>
  <si>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</si>
  <si>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</si>
  <si>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</si>
  <si>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</si>
  <si>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</si>
  <si>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</si>
  <si>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</si>
  <si>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</si>
  <si>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</si>
  <si>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</si>
  <si>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</si>
  <si>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</si>
  <si>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</si>
  <si>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</si>
  <si>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</si>
  <si>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</si>
  <si>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</si>
  <si>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</si>
  <si>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</si>
  <si>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</si>
  <si>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</si>
  <si>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</si>
  <si>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</si>
  <si>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</si>
  <si>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</si>
  <si>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</si>
  <si>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</si>
  <si>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</si>
  <si>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</si>
  <si>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</si>
  <si>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</si>
  <si>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</si>
  <si>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</si>
  <si>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</si>
  <si>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</si>
  <si>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</si>
  <si>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</si>
  <si>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</si>
  <si>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</si>
  <si>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</si>
  <si>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</si>
  <si>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</si>
  <si>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</si>
  <si>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</si>
  <si>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</si>
  <si>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</si>
  <si>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</si>
  <si>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</si>
  <si>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</si>
  <si>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</si>
  <si>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</si>
  <si>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</si>
  <si>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</si>
  <si>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</si>
  <si>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</si>
  <si>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</si>
  <si>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</si>
  <si>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</si>
  <si>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</si>
  <si>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</si>
  <si>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</si>
  <si>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</si>
  <si>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</si>
  <si>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</si>
  <si>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</si>
  <si>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</si>
  <si>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</si>
  <si>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</si>
  <si>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</si>
  <si>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</si>
  <si>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</si>
  <si>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</si>
  <si>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</si>
  <si>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</si>
  <si>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</si>
  <si>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</si>
  <si>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</si>
  <si>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</si>
  <si>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</si>
  <si>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</si>
  <si>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</si>
  <si>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</si>
  <si>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</si>
  <si>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</si>
  <si>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</si>
  <si>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</si>
  <si>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</si>
  <si>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</si>
  <si>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</si>
  <si>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</si>
  <si>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</si>
  <si>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</si>
  <si>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</si>
  <si>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</si>
  <si>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</si>
  <si>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</si>
  <si>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</si>
  <si>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</si>
  <si>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</si>
  <si>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</si>
  <si>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</si>
  <si>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</si>
  <si>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</si>
  <si>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</si>
  <si>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</si>
  <si>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</si>
  <si>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</si>
  <si>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</si>
  <si>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</si>
  <si>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</si>
  <si>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</si>
  <si>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</si>
  <si>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</si>
  <si>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</si>
  <si>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</si>
  <si>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</si>
  <si>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</si>
  <si>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</si>
  <si>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</si>
  <si>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</si>
  <si>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</si>
  <si>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</si>
  <si>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</si>
  <si>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</si>
  <si>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</si>
  <si>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</si>
  <si>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</si>
  <si>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</si>
  <si>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</si>
  <si>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</si>
  <si>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</si>
  <si>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</si>
  <si>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</si>
  <si>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</si>
  <si>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</si>
  <si>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</si>
  <si>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</si>
  <si>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</si>
  <si>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</si>
  <si>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</si>
  <si>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</si>
  <si>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</si>
  <si>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</si>
  <si>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</si>
  <si>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</si>
  <si>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</si>
  <si>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</si>
  <si>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</si>
  <si>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</si>
  <si>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</si>
  <si>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</si>
  <si>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</si>
  <si>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</si>
  <si>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</si>
  <si>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</si>
  <si>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</si>
  <si>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</si>
  <si>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</si>
  <si>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</si>
  <si>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</si>
  <si>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</si>
  <si>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</si>
  <si>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</si>
  <si>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</si>
  <si>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</si>
  <si>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</si>
  <si>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</si>
  <si>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</si>
  <si>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</si>
  <si>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</si>
  <si>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</si>
  <si>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</si>
  <si>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</si>
  <si>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</si>
  <si>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</si>
  <si>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</si>
  <si>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</si>
  <si>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</si>
  <si>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</si>
  <si>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</si>
  <si>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</si>
  <si>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</si>
  <si>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</si>
  <si>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</si>
  <si>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</si>
  <si>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</si>
  <si>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</si>
  <si>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</si>
  <si>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</si>
  <si>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</si>
  <si>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</si>
  <si>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</si>
  <si>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</si>
  <si>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</si>
  <si>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</si>
  <si>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</si>
  <si>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</si>
  <si>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</si>
  <si>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</si>
  <si>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</si>
  <si>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</si>
  <si>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</si>
  <si>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</si>
  <si>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</si>
  <si>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</si>
  <si>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</si>
  <si>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</si>
  <si>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</si>
  <si>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</si>
  <si>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</si>
  <si>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</si>
  <si>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</si>
  <si>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</si>
  <si>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</si>
  <si>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</si>
  <si>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</si>
  <si>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</si>
  <si>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</si>
  <si>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</si>
  <si>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</si>
  <si>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</si>
  <si>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</si>
  <si>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</si>
  <si>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</si>
  <si>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</si>
  <si>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</si>
  <si>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</si>
  <si>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</si>
  <si>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</si>
  <si>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</si>
  <si>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</si>
  <si>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</si>
  <si>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</si>
  <si>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</si>
  <si>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</si>
  <si>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</si>
  <si>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</si>
  <si>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</si>
  <si>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</si>
  <si>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</si>
  <si>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</si>
  <si>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</si>
  <si>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</si>
  <si>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</si>
  <si>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</si>
  <si>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</si>
  <si>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</si>
  <si>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</si>
  <si>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</si>
  <si>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</si>
  <si>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</si>
  <si>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</si>
  <si>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</si>
  <si>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</si>
  <si>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</si>
  <si>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</si>
  <si>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</si>
  <si>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</si>
  <si>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</si>
  <si>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</si>
  <si>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</si>
  <si>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</si>
  <si>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</si>
  <si>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</si>
  <si>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</si>
  <si>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</si>
  <si>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</si>
  <si>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</si>
  <si>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</si>
  <si>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</si>
  <si>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</si>
  <si>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</si>
  <si>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</si>
  <si>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</si>
  <si>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</si>
  <si>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</si>
  <si>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</si>
  <si>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</si>
  <si>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</si>
  <si>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</si>
  <si>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</si>
  <si>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</si>
  <si>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</si>
  <si>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</si>
  <si>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</si>
  <si>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</si>
  <si>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</si>
  <si>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</si>
  <si>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</si>
  <si>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</si>
  <si>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</si>
  <si>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</si>
  <si>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</si>
  <si>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</si>
  <si>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</si>
  <si>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</si>
  <si>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</si>
  <si>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</si>
  <si>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</si>
  <si>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</si>
  <si>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</si>
  <si>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</si>
  <si>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</si>
  <si>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</si>
  <si>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</si>
  <si>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</si>
  <si>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</si>
  <si>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</si>
  <si>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</si>
  <si>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</si>
  <si>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</si>
  <si>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</si>
  <si>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</si>
  <si>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</si>
  <si>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</si>
  <si>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</si>
  <si>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</si>
  <si>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</si>
  <si>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</si>
  <si>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</si>
  <si>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</si>
  <si>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</si>
  <si>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</si>
  <si>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</si>
  <si>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</si>
  <si>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</si>
  <si>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</si>
  <si>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</si>
  <si>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</si>
  <si>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</si>
  <si>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</si>
  <si>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</si>
  <si>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</si>
  <si>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</si>
  <si>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</si>
  <si>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</si>
  <si>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</si>
  <si>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</si>
  <si>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</si>
  <si>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</si>
  <si>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</si>
  <si>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</si>
  <si>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</si>
  <si>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</si>
  <si>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</si>
  <si>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</si>
  <si>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</si>
  <si>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</si>
  <si>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</si>
  <si>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</si>
  <si>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</si>
  <si>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</si>
  <si>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</si>
  <si>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</si>
  <si>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</si>
  <si>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</si>
  <si>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</si>
  <si>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</si>
  <si>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</si>
  <si>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</si>
  <si>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</si>
  <si>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</si>
  <si>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</si>
  <si>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</si>
  <si>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</si>
  <si>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</si>
  <si>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</si>
  <si>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</si>
  <si>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</si>
  <si>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</si>
  <si>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</si>
  <si>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</si>
  <si>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</si>
  <si>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</si>
  <si>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</si>
  <si>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</si>
  <si>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</si>
  <si>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</si>
  <si>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</si>
  <si>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</si>
  <si>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</si>
  <si>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</si>
  <si>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</si>
  <si>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</si>
  <si>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</si>
  <si>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</si>
  <si>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</si>
  <si>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</si>
  <si>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</si>
  <si>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</si>
  <si>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</si>
  <si>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</si>
  <si>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</si>
  <si>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</si>
  <si>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</si>
  <si>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</si>
  <si>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</si>
  <si>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</si>
  <si>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</si>
  <si>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</si>
  <si>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</si>
  <si>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</si>
  <si>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</si>
  <si>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</si>
  <si>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</si>
  <si>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</si>
  <si>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</si>
  <si>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</si>
  <si>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</si>
  <si>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</si>
  <si>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</si>
  <si>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</si>
  <si>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</si>
  <si>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</si>
  <si>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</si>
  <si>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</si>
  <si>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</si>
  <si>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</si>
  <si>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</si>
  <si>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</si>
  <si>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</si>
  <si>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</si>
  <si>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</si>
  <si>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</si>
  <si>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</si>
  <si>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</si>
  <si>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</si>
  <si>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</si>
  <si>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</si>
  <si>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</si>
  <si>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</si>
  <si>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</si>
  <si>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</si>
  <si>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</si>
  <si>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</si>
  <si>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</si>
  <si>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</si>
  <si>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</si>
  <si>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</si>
  <si>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</si>
  <si>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</si>
  <si>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</si>
  <si>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</si>
  <si>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</si>
  <si>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</si>
  <si>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</si>
  <si>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</si>
  <si>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</si>
  <si>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</si>
  <si>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</si>
  <si>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</si>
  <si>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</si>
  <si>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</si>
  <si>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</si>
  <si>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</si>
  <si>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</si>
  <si>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</si>
  <si>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</si>
  <si>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</si>
  <si>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</si>
  <si>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</si>
  <si>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</si>
  <si>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</si>
  <si>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</si>
  <si>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</si>
  <si>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</si>
  <si>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</si>
  <si>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</si>
  <si>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</si>
  <si>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</si>
  <si>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</si>
  <si>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</si>
  <si>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</si>
  <si>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</si>
  <si>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</si>
  <si>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</si>
  <si>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</si>
  <si>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</si>
  <si>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</si>
  <si>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</si>
  <si>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</si>
  <si>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</si>
  <si>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</si>
  <si>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</si>
  <si>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</si>
  <si>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</si>
  <si>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</si>
  <si>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</si>
  <si>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</si>
  <si>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</si>
  <si>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</si>
  <si>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</si>
  <si>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</si>
  <si>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</si>
  <si>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</si>
  <si>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</si>
  <si>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</si>
  <si>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</si>
  <si>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</si>
  <si>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</si>
  <si>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</si>
  <si>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</si>
  <si>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</si>
  <si>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</si>
  <si>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</si>
  <si>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</si>
  <si>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</si>
  <si>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</si>
  <si>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</si>
  <si>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</si>
  <si>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</si>
  <si>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</si>
  <si>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</si>
  <si>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</si>
  <si>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</si>
  <si>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</si>
  <si>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</si>
  <si>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</si>
  <si>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</si>
  <si>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</si>
  <si>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</si>
  <si>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</si>
  <si>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</si>
  <si>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</si>
  <si>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</si>
  <si>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</si>
  <si>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</si>
  <si>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</si>
  <si>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</si>
  <si>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</si>
  <si>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</si>
  <si>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</si>
  <si>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</si>
  <si>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</si>
  <si>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</si>
  <si>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</si>
  <si>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</si>
  <si>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</si>
  <si>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</si>
  <si>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</si>
  <si>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</si>
  <si>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</si>
  <si>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</si>
  <si>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</si>
  <si>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</si>
  <si>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</si>
  <si>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</si>
  <si>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</si>
  <si>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</si>
  <si>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</si>
  <si>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</si>
  <si>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</si>
  <si>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</si>
  <si>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</si>
  <si>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</si>
  <si>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</si>
  <si>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</si>
  <si>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</si>
  <si>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</si>
  <si>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</si>
  <si>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</si>
  <si>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</si>
  <si>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</si>
  <si>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</si>
  <si>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</si>
  <si>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</si>
  <si>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</si>
  <si>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</si>
  <si>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</si>
  <si>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</si>
  <si>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</si>
  <si>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</si>
  <si>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</si>
  <si>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</si>
  <si>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</si>
  <si>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</si>
  <si>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</si>
  <si>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</si>
  <si>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</si>
  <si>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</si>
  <si>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</si>
  <si>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</si>
  <si>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</si>
  <si>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</si>
  <si>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</si>
  <si>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</si>
  <si>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</si>
  <si>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</si>
  <si>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</si>
  <si>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</si>
  <si>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</si>
  <si>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</si>
  <si>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</si>
  <si>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</si>
  <si>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</si>
  <si>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</si>
  <si>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</si>
  <si>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</si>
  <si>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</si>
  <si>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</si>
  <si>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</si>
  <si>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</si>
  <si>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</si>
  <si>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</si>
  <si>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</si>
  <si>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</si>
  <si>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</si>
  <si>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</si>
  <si>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</si>
  <si>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</si>
  <si>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</si>
  <si>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</si>
  <si>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</si>
  <si>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</si>
  <si>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</si>
  <si>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</si>
  <si>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</si>
  <si>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</si>
  <si>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</si>
  <si>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</si>
  <si>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</si>
  <si>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</si>
  <si>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</si>
  <si>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</si>
  <si>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</si>
  <si>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</si>
  <si>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</si>
  <si>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</si>
  <si>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</si>
  <si>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</si>
  <si>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</si>
  <si>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</si>
  <si>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</si>
  <si>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</si>
  <si>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</si>
  <si>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</si>
  <si>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</si>
  <si>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</si>
  <si>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</si>
  <si>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</si>
  <si>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</si>
  <si>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</si>
  <si>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</si>
  <si>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</si>
  <si>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</si>
  <si>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</si>
  <si>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</si>
  <si>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</si>
  <si>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</si>
  <si>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</si>
  <si>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</si>
  <si>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</si>
  <si>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</si>
  <si>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</si>
  <si>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</si>
  <si>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</si>
  <si>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</si>
  <si>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</si>
  <si>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</si>
  <si>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</si>
  <si>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</si>
  <si>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</si>
  <si>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</si>
  <si>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</si>
  <si>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</si>
  <si>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</si>
  <si>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</si>
  <si>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</si>
  <si>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</si>
  <si>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</si>
  <si>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</si>
  <si>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</si>
  <si>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</si>
  <si>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</si>
  <si>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</si>
  <si>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</si>
  <si>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</si>
  <si>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</si>
  <si>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</si>
  <si>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</si>
  <si>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</si>
  <si>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</si>
  <si>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</si>
  <si>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</si>
  <si>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</si>
  <si>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</si>
  <si>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</si>
  <si>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</si>
  <si>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</si>
  <si>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</si>
  <si>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</si>
  <si>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</si>
  <si>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</si>
  <si>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</si>
  <si>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</si>
  <si>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</si>
  <si>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</si>
  <si>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</si>
  <si>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</si>
  <si>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</si>
  <si>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</si>
  <si>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</si>
  <si>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</si>
  <si>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</si>
  <si>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</si>
  <si>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</si>
  <si>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</si>
  <si>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</si>
  <si>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</si>
  <si>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</si>
  <si>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</si>
  <si>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</si>
  <si>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</si>
  <si>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</si>
  <si>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</si>
  <si>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</si>
  <si>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</si>
  <si>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</si>
  <si>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</si>
  <si>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</si>
  <si>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</si>
  <si>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</si>
  <si>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</si>
  <si>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</si>
  <si>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</si>
  <si>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</si>
  <si>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</si>
  <si>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</si>
  <si>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</si>
  <si>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</si>
  <si>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</si>
  <si>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</si>
  <si>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</si>
  <si>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</si>
  <si>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</si>
  <si>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</si>
  <si>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</si>
  <si>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</si>
  <si>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</si>
  <si>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</si>
  <si>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</si>
  <si>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</si>
  <si>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</si>
  <si>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</si>
  <si>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</si>
  <si>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</si>
  <si>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</si>
  <si>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</si>
  <si>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</si>
  <si>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</si>
  <si>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</si>
  <si>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</si>
  <si>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</si>
  <si>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</si>
  <si>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</si>
  <si>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</si>
  <si>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</si>
  <si>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</si>
  <si>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</si>
  <si>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</si>
  <si>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</si>
  <si>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</si>
  <si>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</si>
  <si>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</si>
  <si>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</si>
  <si>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</si>
  <si>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</si>
  <si>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</si>
  <si>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</si>
  <si>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</si>
  <si>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</si>
  <si>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</si>
  <si>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</si>
  <si>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</si>
  <si>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</si>
  <si>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</si>
  <si>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</si>
  <si>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</si>
  <si>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</si>
  <si>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</si>
  <si>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</si>
  <si>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</si>
  <si>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</si>
  <si>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</si>
  <si>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</si>
  <si>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</si>
  <si>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</si>
  <si>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</si>
  <si>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</si>
  <si>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</si>
  <si>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</si>
  <si>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</si>
  <si>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</si>
  <si>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</si>
  <si>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</si>
  <si>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</si>
  <si>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</si>
  <si>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</si>
  <si>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</si>
  <si>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</si>
  <si>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</si>
  <si>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</si>
  <si>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</si>
  <si>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</si>
  <si>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</si>
  <si>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</si>
  <si>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</si>
  <si>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</si>
  <si>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</si>
  <si>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</si>
  <si>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</si>
  <si>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</si>
  <si>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</si>
  <si>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</si>
  <si>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</si>
  <si>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</si>
  <si>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</si>
  <si>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</si>
  <si>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</si>
  <si>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</si>
  <si>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</si>
  <si>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</si>
  <si>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</si>
  <si>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</si>
  <si>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</si>
  <si>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</si>
  <si>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</si>
  <si>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</si>
  <si>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</si>
  <si>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</si>
  <si>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</si>
  <si>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</si>
  <si>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</si>
  <si>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</si>
  <si>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</si>
  <si>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</si>
  <si>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</si>
  <si>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</si>
  <si>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</si>
  <si>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</si>
  <si>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</si>
  <si>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</si>
  <si>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</si>
  <si>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</si>
  <si>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</si>
  <si>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</si>
  <si>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</si>
  <si>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</si>
  <si>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</si>
  <si>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</si>
  <si>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</si>
  <si>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</si>
  <si>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</si>
  <si>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</si>
  <si>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</si>
  <si>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</si>
  <si>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</si>
  <si>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</si>
  <si>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</si>
  <si>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</si>
  <si>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</si>
  <si>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</si>
  <si>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</si>
  <si>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</si>
  <si>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</si>
  <si>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</si>
  <si>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</si>
  <si>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</si>
  <si>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</si>
  <si>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</si>
  <si>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</si>
  <si>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</si>
  <si>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</si>
  <si>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</si>
  <si>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</si>
  <si>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</si>
  <si>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</si>
  <si>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</si>
  <si>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</si>
  <si>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</si>
  <si>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</si>
  <si>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</si>
  <si>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</si>
  <si>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</si>
  <si>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</si>
  <si>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</si>
  <si>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</si>
  <si>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</si>
  <si>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</si>
  <si>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</si>
  <si>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</si>
  <si>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</si>
  <si>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</si>
  <si>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</si>
  <si>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</si>
  <si>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</si>
  <si>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</si>
  <si>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</si>
  <si>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</si>
  <si>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</si>
  <si>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</si>
  <si>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</si>
  <si>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</si>
  <si>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</si>
  <si>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</si>
  <si>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</si>
  <si>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</si>
  <si>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</si>
  <si>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</si>
  <si>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</si>
  <si>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</si>
  <si>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</si>
  <si>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</si>
  <si>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</si>
  <si>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</si>
  <si>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</si>
  <si>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</si>
  <si>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</si>
  <si>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</si>
  <si>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</si>
  <si>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</si>
  <si>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</si>
  <si>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</si>
  <si>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</si>
  <si>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</si>
  <si>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</si>
  <si>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</si>
  <si>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</si>
  <si>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</si>
  <si>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</si>
  <si>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</si>
  <si>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</si>
  <si>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</si>
  <si>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</si>
  <si>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</si>
  <si>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</si>
  <si>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</si>
  <si>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</si>
  <si>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</si>
  <si>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</si>
  <si>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</si>
  <si>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</si>
  <si>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</si>
  <si>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</si>
  <si>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</si>
  <si>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</si>
  <si>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</si>
  <si>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</si>
  <si>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</si>
  <si>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</si>
  <si>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</si>
  <si>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</si>
  <si>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</si>
  <si>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</si>
  <si>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</si>
  <si>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</si>
  <si>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</si>
  <si>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</si>
  <si>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</si>
  <si>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</si>
  <si>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</si>
  <si>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</si>
  <si>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</si>
  <si>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</si>
  <si>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</si>
  <si>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</si>
  <si>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</si>
  <si>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</si>
  <si>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</si>
  <si>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</si>
  <si>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</si>
  <si>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</si>
  <si>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</si>
  <si>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</si>
  <si>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</si>
  <si>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</si>
  <si>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</si>
  <si>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</si>
  <si>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</si>
  <si>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</si>
  <si>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</si>
  <si>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</si>
  <si>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</si>
  <si>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</si>
  <si>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</si>
  <si>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</si>
  <si>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</si>
  <si>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</si>
  <si>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</si>
  <si>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</si>
  <si>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</si>
  <si>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</si>
  <si>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</si>
  <si>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</si>
  <si>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</si>
  <si>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</si>
  <si>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</si>
  <si>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</si>
  <si>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</si>
  <si>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</si>
  <si>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</si>
  <si>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</si>
  <si>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</si>
  <si>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</si>
  <si>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</si>
  <si>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</si>
  <si>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</si>
  <si>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</si>
  <si>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</si>
  <si>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</si>
  <si>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</si>
  <si>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</si>
  <si>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</si>
  <si>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</si>
  <si>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</si>
  <si>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</si>
  <si>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</si>
  <si>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</si>
  <si>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</si>
  <si>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</si>
  <si>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</si>
  <si>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</si>
  <si>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</si>
  <si>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</si>
  <si>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</si>
  <si>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</si>
  <si>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</si>
  <si>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</si>
  <si>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</si>
  <si>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</si>
  <si>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</si>
  <si>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</si>
  <si>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</si>
  <si>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</si>
  <si>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</si>
  <si>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</si>
  <si>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</si>
  <si>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</si>
  <si>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</si>
  <si>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</si>
  <si>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</si>
  <si>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</si>
  <si>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</si>
  <si>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</si>
  <si>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</si>
  <si>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</si>
  <si>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</si>
  <si>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</si>
  <si>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</si>
  <si>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</si>
  <si>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</si>
  <si>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</si>
  <si>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</si>
  <si>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</si>
  <si>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</si>
  <si>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</si>
  <si>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</si>
  <si>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</si>
  <si>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</si>
  <si>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</si>
  <si>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</si>
  <si>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</si>
  <si>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</si>
  <si>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</si>
  <si>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</si>
  <si>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</si>
  <si>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</si>
  <si>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</si>
  <si>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</si>
  <si>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</si>
  <si>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</si>
  <si>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</si>
  <si>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</si>
  <si>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</si>
  <si>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</si>
  <si>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</si>
  <si>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</si>
  <si>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</si>
  <si>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</si>
  <si>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</si>
  <si>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</si>
  <si>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</si>
  <si>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</si>
  <si>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</si>
  <si>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</si>
  <si>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</si>
  <si>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</si>
  <si>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</si>
  <si>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</si>
  <si>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</si>
  <si>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</si>
  <si>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</si>
  <si>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</si>
  <si>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</si>
  <si>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</si>
  <si>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</si>
  <si>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</si>
  <si>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</si>
  <si>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</si>
  <si>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</si>
  <si>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</si>
  <si>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</si>
  <si>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</si>
  <si>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</si>
  <si>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</si>
  <si>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</si>
  <si>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</si>
  <si>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</si>
  <si>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</si>
  <si>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</si>
  <si>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</si>
  <si>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</si>
  <si>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</si>
  <si>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</si>
  <si>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</si>
  <si>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</si>
  <si>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</si>
  <si>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</si>
  <si>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</si>
  <si>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</si>
  <si>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</si>
  <si>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</si>
  <si>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</si>
  <si>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</si>
  <si>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</si>
  <si>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</si>
  <si>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</si>
  <si>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</si>
  <si>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</si>
  <si>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</si>
  <si>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</si>
  <si>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</si>
  <si>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</si>
  <si>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</si>
  <si>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</si>
  <si>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</si>
  <si>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</si>
  <si>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</si>
  <si>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</si>
  <si>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</si>
  <si>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</si>
  <si>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</si>
  <si>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</si>
  <si>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</si>
  <si>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</si>
  <si>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</si>
  <si>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</si>
  <si>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</si>
  <si>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</si>
  <si>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</si>
  <si>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</si>
  <si>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</si>
  <si>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</si>
  <si>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</si>
  <si>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</si>
  <si>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</si>
  <si>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</si>
  <si>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</si>
  <si>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</si>
  <si>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</si>
  <si>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</si>
  <si>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</si>
  <si>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</si>
  <si>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</si>
  <si>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</si>
  <si>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</si>
  <si>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</si>
  <si>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</si>
  <si>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</si>
  <si>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</si>
  <si>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</si>
  <si>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</si>
  <si>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</si>
  <si>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</si>
  <si>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</si>
  <si>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</si>
  <si>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</si>
  <si>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</si>
  <si>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</si>
  <si>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</si>
  <si>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</si>
  <si>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</si>
  <si>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</si>
  <si>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</si>
  <si>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</si>
  <si>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</si>
  <si>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</si>
  <si>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</si>
  <si>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</si>
  <si>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</si>
  <si>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</si>
  <si>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</si>
  <si>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</si>
  <si>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</si>
  <si>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</si>
  <si>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</si>
  <si>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</si>
  <si>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</si>
  <si>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</si>
  <si>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</si>
  <si>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</si>
  <si>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</si>
  <si>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</si>
  <si>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</si>
  <si>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</si>
  <si>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</si>
  <si>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</si>
  <si>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</si>
  <si>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</si>
  <si>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</si>
  <si>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</si>
  <si>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</si>
  <si>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</si>
  <si>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</si>
  <si>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</si>
  <si>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</si>
  <si>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</si>
  <si>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</si>
  <si>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</si>
  <si>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</si>
  <si>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</si>
  <si>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</si>
  <si>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</si>
  <si>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</si>
  <si>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</si>
  <si>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</si>
  <si>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</si>
  <si>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</si>
  <si>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</si>
  <si>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</si>
  <si>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</si>
  <si>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</si>
  <si>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</si>
  <si>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</si>
  <si>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</si>
  <si>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</si>
  <si>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</si>
  <si>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</si>
  <si>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</si>
  <si>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</si>
  <si>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</si>
  <si>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</si>
  <si>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</si>
  <si>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</si>
  <si>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</si>
  <si>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</si>
  <si>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</si>
  <si>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</si>
  <si>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</si>
  <si>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</si>
  <si>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</si>
  <si>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</si>
  <si>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</si>
  <si>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</si>
  <si>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</si>
  <si>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</si>
  <si>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</si>
  <si>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</si>
  <si>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</si>
  <si>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</si>
  <si>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</si>
  <si>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</si>
  <si>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</si>
  <si>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</si>
  <si>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</si>
  <si>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</si>
  <si>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</si>
  <si>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</si>
  <si>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</si>
  <si>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</si>
  <si>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</si>
  <si>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</si>
  <si>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</si>
  <si>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</si>
  <si>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</si>
  <si>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</si>
  <si>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</si>
  <si>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</si>
  <si>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</si>
  <si>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</si>
  <si>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</si>
  <si>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</si>
  <si>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</si>
  <si>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</si>
  <si>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</si>
  <si>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</si>
  <si>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</si>
  <si>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</si>
  <si>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</si>
  <si>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</si>
  <si>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</si>
  <si>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</si>
  <si>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</si>
  <si>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</si>
  <si>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</si>
  <si>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</si>
  <si>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</si>
  <si>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</si>
  <si>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</si>
  <si>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</si>
  <si>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</si>
  <si>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</si>
  <si>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</si>
  <si>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</si>
  <si>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</si>
  <si>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</si>
  <si>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</si>
  <si>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</si>
  <si>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</si>
  <si>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</si>
  <si>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</si>
  <si>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</si>
  <si>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</si>
  <si>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</si>
  <si>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</si>
  <si>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</si>
  <si>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</si>
  <si>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</si>
  <si>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</si>
  <si>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</si>
  <si>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</si>
  <si>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</si>
  <si>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</si>
  <si>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</si>
  <si>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</si>
  <si>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</si>
  <si>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</si>
  <si>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</si>
  <si>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</si>
  <si>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</si>
  <si>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</si>
  <si>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</si>
  <si>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</si>
  <si>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</si>
  <si>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</si>
  <si>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</si>
  <si>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</si>
  <si>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</si>
  <si>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</si>
  <si>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</si>
  <si>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</si>
  <si>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</si>
  <si>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</si>
  <si>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</si>
  <si>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</si>
  <si>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</si>
  <si>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</si>
  <si>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</si>
  <si>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</si>
  <si>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</si>
  <si>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</si>
  <si>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</si>
  <si>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</si>
  <si>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</si>
  <si>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</si>
  <si>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</si>
  <si>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</si>
  <si>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</si>
  <si>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</si>
  <si>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</si>
  <si>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</si>
  <si>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</si>
  <si>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</si>
  <si>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</si>
  <si>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</si>
  <si>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</si>
  <si>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</si>
  <si>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</si>
  <si>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</si>
  <si>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</si>
  <si>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</si>
  <si>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</si>
  <si>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</si>
  <si>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</si>
  <si>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</si>
  <si>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</si>
  <si>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</si>
  <si>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</si>
  <si>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</si>
  <si>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</si>
  <si>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</si>
  <si>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</si>
  <si>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</si>
  <si>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</si>
  <si>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</si>
  <si>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</si>
  <si>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</si>
  <si>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</si>
  <si>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</si>
  <si>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</si>
  <si>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</si>
  <si>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</si>
  <si>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</si>
  <si>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</si>
  <si>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</si>
  <si>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</si>
  <si>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</si>
  <si>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</si>
  <si>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</si>
  <si>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</si>
  <si>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</si>
  <si>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</si>
  <si>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</si>
  <si>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</si>
  <si>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</si>
  <si>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</si>
  <si>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</si>
  <si>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</si>
  <si>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</si>
  <si>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</si>
  <si>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</si>
  <si>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</si>
  <si>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</si>
  <si>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</si>
  <si>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</si>
  <si>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</si>
  <si>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</si>
  <si>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</si>
  <si>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</si>
  <si>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</si>
  <si>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</si>
  <si>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</si>
  <si>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</si>
  <si>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</si>
  <si>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</si>
  <si>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</si>
  <si>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</si>
  <si>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</si>
  <si>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</si>
  <si>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</si>
  <si>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</si>
  <si>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</si>
  <si>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</si>
  <si>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</si>
  <si>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</si>
  <si>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</si>
  <si>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</si>
  <si>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</si>
  <si>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</si>
  <si>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</si>
  <si>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</si>
  <si>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</si>
  <si>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</si>
  <si>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</si>
  <si>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</si>
  <si>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</si>
  <si>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</si>
  <si>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</si>
  <si>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</si>
  <si>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</si>
  <si>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</si>
  <si>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</si>
  <si>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</si>
  <si>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</si>
  <si>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</si>
  <si>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</si>
  <si>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</si>
  <si>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</si>
  <si>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</si>
  <si>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</si>
  <si>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</si>
  <si>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</si>
  <si>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</si>
  <si>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</si>
  <si>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</si>
  <si>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</si>
  <si>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</si>
  <si>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</si>
  <si>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</si>
  <si>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</si>
  <si>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</si>
  <si>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</si>
  <si>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</si>
  <si>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</si>
  <si>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</si>
  <si>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</si>
  <si>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</si>
  <si>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</si>
  <si>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</si>
  <si>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</si>
  <si>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</si>
  <si>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</si>
  <si>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</si>
  <si>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</si>
  <si>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</si>
  <si>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</si>
  <si>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</si>
  <si>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</si>
  <si>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</si>
  <si>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</si>
  <si>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</si>
  <si>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</si>
  <si>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</si>
  <si>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</si>
  <si>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</si>
  <si>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</si>
  <si>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</si>
  <si>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</si>
  <si>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</si>
  <si>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</si>
  <si>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</si>
  <si>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</si>
  <si>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</si>
  <si>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</si>
  <si>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</si>
  <si>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</si>
  <si>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</si>
  <si>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</si>
  <si>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</si>
  <si>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</si>
  <si>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</si>
  <si>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</si>
  <si>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</si>
  <si>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</si>
  <si>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</si>
  <si>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</si>
  <si>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</si>
  <si>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</si>
  <si>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</si>
  <si>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</si>
  <si>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</si>
  <si>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</si>
  <si>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</si>
  <si>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</si>
  <si>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</si>
  <si>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</si>
  <si>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</si>
  <si>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</si>
  <si>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</si>
  <si>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</si>
  <si>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</si>
  <si>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</si>
  <si>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</si>
  <si>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</si>
  <si>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</si>
  <si>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</si>
  <si>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</si>
  <si>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</si>
  <si>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</si>
  <si>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</si>
  <si>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</si>
  <si>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</si>
  <si>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</si>
  <si>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</si>
  <si>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</si>
  <si>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</si>
  <si>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</si>
  <si>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</si>
  <si>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</si>
  <si>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</si>
  <si>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</si>
  <si>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</si>
  <si>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</si>
  <si>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</si>
  <si>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</si>
  <si>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</si>
  <si>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</si>
  <si>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</si>
  <si>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</si>
  <si>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</si>
  <si>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</si>
  <si>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</si>
  <si>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</si>
  <si>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</si>
  <si>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</si>
  <si>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</si>
  <si>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</si>
  <si>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</si>
  <si>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</si>
  <si>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</si>
  <si>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</si>
  <si>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</si>
  <si>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</si>
  <si>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</si>
  <si>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</si>
  <si>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</si>
  <si>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</si>
  <si>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</si>
  <si>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</si>
  <si>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</si>
  <si>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</si>
  <si>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</si>
  <si>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</si>
  <si>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</si>
  <si>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</si>
  <si>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</si>
  <si>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</si>
  <si>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</si>
  <si>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</si>
  <si>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</si>
  <si>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</si>
  <si>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</si>
  <si>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</si>
  <si>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</si>
  <si>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</si>
  <si>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</si>
  <si>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</si>
  <si>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</si>
  <si>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</si>
  <si>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</si>
  <si>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</si>
  <si>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</si>
  <si>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</si>
  <si>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</si>
  <si>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</si>
  <si>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</si>
  <si>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</si>
  <si>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</si>
  <si>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</si>
  <si>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</si>
  <si>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</si>
  <si>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</si>
  <si>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</si>
  <si>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</si>
  <si>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</si>
  <si>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</si>
  <si>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</si>
  <si>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</si>
  <si>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</si>
  <si>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</si>
  <si>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</si>
  <si>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</si>
  <si>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</si>
  <si>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</si>
  <si>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</si>
  <si>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</si>
  <si>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</si>
  <si>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</si>
  <si>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</si>
  <si>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</si>
  <si>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</si>
  <si>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</si>
  <si>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</si>
  <si>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</si>
  <si>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</si>
  <si>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</si>
  <si>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</si>
  <si>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</si>
  <si>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</si>
  <si>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</si>
  <si>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</si>
  <si>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</si>
  <si>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</si>
  <si>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</si>
  <si>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</si>
  <si>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</si>
  <si>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</si>
  <si>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</si>
  <si>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</si>
  <si>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</si>
  <si>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</si>
  <si>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</si>
  <si>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</si>
  <si>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</si>
  <si>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</si>
  <si>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</si>
  <si>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</si>
  <si>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</si>
  <si>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</si>
  <si>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</si>
  <si>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</si>
  <si>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</si>
  <si>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</si>
  <si>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</si>
  <si>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</si>
  <si>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</si>
  <si>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</si>
  <si>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</si>
  <si>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</si>
  <si>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</si>
  <si>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</si>
  <si>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</si>
  <si>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</si>
  <si>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</si>
  <si>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</si>
  <si>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</si>
  <si>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</si>
  <si>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</si>
  <si>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</si>
  <si>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</si>
  <si>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</si>
  <si>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</si>
  <si>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</si>
  <si>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</si>
  <si>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</si>
  <si>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</si>
  <si>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</si>
  <si>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</si>
  <si>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</si>
  <si>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</si>
  <si>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</si>
  <si>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</si>
  <si>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</si>
  <si>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</si>
  <si>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</si>
  <si>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</si>
  <si>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</si>
  <si>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</si>
  <si>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</si>
  <si>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</si>
  <si>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</si>
  <si>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</si>
  <si>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</si>
  <si>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</si>
  <si>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</si>
  <si>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</si>
  <si>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</si>
  <si>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</si>
  <si>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</si>
  <si>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</si>
  <si>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</si>
  <si>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</si>
  <si>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</si>
  <si>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</si>
  <si>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</si>
  <si>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</si>
  <si>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</si>
  <si>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</si>
  <si>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</si>
  <si>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</si>
  <si>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</si>
  <si>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</si>
  <si>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</si>
  <si>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</si>
  <si>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</si>
  <si>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</si>
  <si>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</si>
  <si>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</si>
  <si>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</si>
  <si>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</si>
  <si>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</si>
  <si>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</si>
  <si>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</si>
  <si>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</si>
  <si>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</si>
  <si>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</si>
  <si>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</si>
  <si>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</si>
  <si>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</si>
  <si>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</si>
  <si>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</si>
  <si>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</si>
  <si>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</si>
  <si>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</si>
  <si>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</si>
  <si>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</si>
  <si>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</si>
  <si>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</si>
  <si>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</si>
  <si>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</si>
  <si>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</si>
  <si>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</si>
  <si>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</si>
  <si>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</si>
  <si>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</si>
  <si>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</si>
  <si>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</si>
  <si>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</si>
  <si>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</si>
  <si>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</si>
  <si>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</si>
  <si>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</si>
  <si>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</si>
  <si>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</si>
  <si>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</si>
  <si>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</si>
  <si>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</si>
  <si>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</si>
  <si>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</si>
  <si>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</si>
  <si>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</si>
  <si>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</si>
  <si>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</si>
  <si>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</si>
  <si>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</si>
  <si>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</si>
  <si>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</si>
  <si>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</si>
  <si>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</si>
  <si>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</si>
  <si>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</si>
  <si>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</si>
  <si>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</si>
  <si>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</si>
  <si>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</si>
  <si>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</si>
  <si>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</si>
  <si>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</si>
  <si>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</si>
  <si>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</si>
  <si>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</si>
  <si>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</si>
  <si>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</si>
  <si>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</si>
  <si>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</si>
  <si>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</si>
  <si>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</si>
  <si>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</si>
  <si>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</si>
  <si>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</si>
  <si>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</si>
  <si>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</si>
  <si>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</si>
  <si>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</si>
  <si>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</si>
  <si>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</si>
  <si>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</si>
  <si>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</si>
  <si>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</si>
  <si>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</si>
  <si>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</si>
  <si>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</si>
  <si>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</si>
  <si>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</si>
  <si>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</si>
  <si>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</si>
  <si>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</si>
  <si>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</si>
  <si>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</si>
  <si>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</si>
  <si>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</si>
  <si>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</si>
  <si>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</si>
  <si>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</si>
  <si>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</si>
  <si>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</si>
  <si>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</si>
  <si>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</si>
  <si>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</si>
  <si>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</si>
  <si>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</si>
  <si>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</si>
  <si>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</si>
  <si>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</si>
  <si>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</si>
  <si>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</si>
  <si>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</si>
  <si>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</si>
  <si>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</si>
  <si>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</si>
  <si>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</si>
  <si>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</si>
  <si>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</si>
  <si>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</si>
  <si>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</si>
  <si>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</si>
  <si>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</si>
  <si>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</si>
  <si>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</si>
  <si>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</si>
  <si>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</si>
  <si>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</si>
  <si>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</si>
  <si>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</si>
  <si>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</si>
  <si>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</si>
  <si>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</si>
  <si>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</si>
  <si>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</si>
  <si>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</si>
  <si>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</si>
  <si>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</si>
  <si>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</si>
  <si>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</si>
  <si>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</si>
  <si>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</si>
  <si>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</si>
  <si>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</si>
  <si>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</si>
  <si>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</si>
  <si>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</si>
  <si>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</si>
  <si>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</si>
  <si>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</si>
  <si>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</si>
  <si>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</si>
  <si>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</si>
  <si>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</si>
  <si>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</si>
  <si>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</si>
  <si>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</si>
  <si>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</si>
  <si>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</si>
  <si>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</si>
  <si>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</si>
  <si>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</si>
  <si>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</si>
  <si>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</si>
  <si>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</si>
  <si>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</si>
  <si>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</si>
  <si>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</si>
  <si>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</si>
  <si>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</si>
  <si>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</si>
  <si>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</si>
  <si>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</si>
  <si>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</si>
  <si>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</si>
  <si>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</si>
  <si>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</si>
  <si>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</si>
  <si>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</si>
  <si>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</si>
  <si>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</si>
  <si>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</si>
  <si>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</si>
  <si>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</si>
  <si>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</si>
  <si>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</si>
  <si>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</si>
  <si>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</si>
  <si>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</si>
  <si>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</si>
  <si>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</si>
  <si>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</si>
  <si>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</si>
  <si>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</si>
  <si>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</si>
  <si>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</si>
  <si>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</si>
  <si>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</si>
  <si>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</si>
  <si>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</si>
  <si>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</si>
  <si>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</si>
  <si>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</si>
  <si>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</si>
  <si>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</si>
  <si>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</si>
  <si>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</si>
  <si>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</si>
  <si>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</si>
  <si>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</si>
  <si>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</si>
  <si>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</si>
  <si>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</si>
  <si>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</si>
  <si>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</si>
  <si>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</si>
  <si>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</si>
  <si>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</si>
  <si>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</si>
  <si>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</si>
  <si>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</si>
  <si>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</si>
  <si>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</si>
  <si>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</si>
  <si>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</si>
  <si>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</si>
  <si>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</si>
  <si>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</si>
  <si>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</si>
  <si>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</si>
  <si>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</si>
  <si>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</si>
  <si>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</si>
  <si>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</si>
  <si>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</si>
  <si>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</si>
  <si>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</si>
  <si>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</si>
  <si>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</si>
  <si>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</si>
  <si>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</si>
  <si>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</si>
  <si>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</si>
  <si>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</si>
  <si>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</si>
  <si>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</si>
  <si>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</si>
  <si>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</si>
  <si>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</si>
  <si>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</si>
  <si>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</si>
  <si>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</si>
  <si>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</si>
  <si>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</si>
  <si>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</si>
  <si>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</si>
  <si>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</si>
  <si>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</si>
  <si>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</si>
  <si>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</si>
  <si>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</si>
  <si>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</si>
  <si>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</si>
  <si>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</si>
  <si>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</si>
  <si>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</si>
  <si>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</si>
  <si>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</si>
  <si>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</si>
  <si>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</si>
  <si>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</si>
  <si>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</si>
  <si>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</si>
  <si>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</si>
  <si>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</si>
  <si>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</si>
  <si>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</si>
  <si>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</si>
  <si>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</si>
  <si>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</si>
  <si>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</si>
  <si>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</si>
  <si>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</si>
  <si>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</si>
  <si>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</si>
  <si>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</si>
  <si>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</si>
  <si>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</si>
  <si>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</si>
  <si>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</si>
  <si>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</si>
  <si>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</si>
  <si>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</si>
  <si>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</si>
  <si>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</si>
  <si>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</si>
  <si>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</si>
  <si>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</si>
  <si>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</si>
  <si>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</si>
  <si>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</si>
  <si>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</si>
  <si>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</si>
  <si>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</si>
  <si>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</si>
  <si>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</si>
  <si>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</si>
  <si>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</si>
  <si>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</si>
  <si>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</si>
  <si>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</si>
  <si>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</si>
  <si>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</si>
  <si>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</si>
  <si>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</si>
  <si>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</si>
  <si>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</si>
  <si>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</si>
  <si>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</si>
  <si>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</si>
  <si>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</si>
  <si>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</si>
  <si>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</si>
  <si>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</si>
  <si>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</si>
  <si>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</si>
  <si>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</si>
  <si>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</si>
  <si>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</si>
  <si>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</si>
  <si>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</si>
  <si>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</si>
  <si>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</si>
  <si>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</si>
  <si>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</si>
  <si>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</si>
  <si>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</si>
  <si>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</si>
  <si>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</si>
  <si>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</si>
  <si>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</si>
  <si>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</si>
  <si>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</si>
  <si>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</si>
  <si>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</si>
  <si>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</si>
  <si>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</si>
  <si>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</si>
  <si>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</si>
  <si>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</si>
  <si>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</si>
  <si>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</si>
  <si>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</si>
  <si>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</si>
  <si>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</si>
  <si>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</si>
  <si>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</si>
  <si>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</si>
  <si>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</si>
  <si>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</si>
  <si>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</si>
  <si>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</si>
  <si>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</si>
  <si>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</si>
  <si>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</si>
  <si>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</si>
  <si>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</si>
  <si>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</si>
  <si>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</si>
  <si>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</si>
  <si>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</si>
  <si>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</si>
  <si>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</si>
  <si>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</si>
  <si>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</si>
  <si>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</si>
  <si>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</si>
  <si>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</si>
  <si>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</si>
  <si>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</si>
  <si>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</si>
  <si>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</si>
  <si>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</si>
  <si>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</si>
  <si>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</si>
  <si>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</si>
  <si>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</si>
  <si>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</si>
  <si>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</si>
  <si>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</si>
  <si>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</si>
  <si>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</si>
  <si>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</si>
  <si>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</si>
  <si>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</si>
  <si>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</si>
  <si>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</si>
  <si>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</si>
  <si>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</si>
  <si>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</si>
  <si>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</si>
  <si>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</si>
  <si>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</si>
  <si>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</si>
  <si>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</si>
  <si>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</si>
  <si>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</si>
  <si>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</si>
  <si>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</si>
  <si>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</si>
  <si>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</si>
  <si>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</si>
  <si>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</si>
  <si>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</si>
  <si>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</si>
  <si>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</si>
  <si>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</si>
  <si>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</si>
  <si>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</si>
  <si>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</si>
  <si>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</si>
  <si>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</si>
  <si>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</si>
  <si>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</si>
  <si>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</si>
  <si>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</si>
  <si>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</si>
  <si>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</si>
  <si>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</si>
  <si>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</si>
  <si>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</si>
  <si>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</si>
  <si>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</si>
  <si>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</si>
  <si>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</si>
  <si>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</si>
  <si>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</si>
  <si>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</si>
  <si>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</si>
  <si>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</si>
  <si>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</si>
  <si>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</si>
  <si>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</si>
  <si>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</si>
  <si>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</si>
  <si>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</si>
  <si>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</si>
  <si>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</si>
  <si>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</si>
  <si>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</si>
  <si>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</si>
  <si>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</si>
  <si>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</si>
  <si>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</si>
  <si>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</si>
  <si>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</si>
  <si>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</si>
  <si>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</si>
  <si>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</si>
  <si>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</si>
  <si>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</si>
  <si>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</si>
  <si>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</si>
  <si>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</si>
  <si>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</si>
  <si>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</si>
  <si>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</si>
  <si>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</si>
  <si>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</si>
  <si>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</si>
  <si>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</si>
  <si>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</si>
  <si>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</si>
  <si>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</si>
  <si>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</si>
  <si>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</si>
  <si>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</si>
  <si>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</si>
  <si>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</si>
  <si>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</si>
  <si>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</si>
  <si>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</si>
  <si>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</si>
  <si>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</si>
  <si>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</si>
  <si>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</si>
  <si>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</si>
  <si>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</si>
  <si>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</si>
  <si>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</si>
  <si>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</si>
  <si>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</si>
  <si>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</si>
  <si>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</si>
  <si>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</si>
  <si>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</si>
  <si>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</si>
  <si>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</si>
  <si>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</si>
  <si>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</si>
  <si>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</si>
  <si>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</si>
  <si>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</si>
  <si>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</si>
  <si>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</si>
  <si>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</si>
  <si>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</si>
  <si>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</si>
  <si>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</si>
  <si>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</si>
  <si>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</si>
  <si>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</si>
  <si>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</si>
  <si>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</si>
  <si>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</si>
  <si>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</si>
  <si>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</si>
  <si>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</si>
  <si>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</si>
  <si>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</si>
  <si>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</si>
  <si>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</si>
  <si>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</si>
  <si>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</si>
  <si>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</si>
  <si>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</si>
  <si>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</si>
  <si>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</si>
  <si>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</si>
  <si>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</si>
  <si>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</si>
  <si>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</si>
  <si>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</si>
  <si>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</si>
  <si>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</si>
  <si>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</si>
  <si>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</si>
  <si>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</si>
  <si>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</si>
  <si>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</si>
  <si>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</si>
  <si>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</si>
  <si>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</si>
  <si>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</si>
  <si>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</si>
  <si>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</si>
  <si>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</si>
  <si>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</si>
  <si>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</si>
  <si>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</si>
  <si>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</si>
  <si>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</si>
  <si>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</si>
  <si>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</si>
  <si>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</si>
  <si>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</si>
  <si>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</si>
  <si>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</si>
  <si>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</si>
  <si>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</si>
  <si>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</si>
  <si>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</si>
  <si>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</si>
  <si>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</si>
  <si>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</si>
  <si>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</si>
  <si>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</si>
  <si>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</si>
  <si>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</si>
  <si>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</si>
  <si>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</si>
  <si>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</si>
  <si>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</si>
  <si>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</si>
  <si>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</si>
  <si>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</si>
  <si>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</si>
  <si>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</si>
  <si>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</si>
  <si>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</si>
  <si>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</si>
  <si>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</si>
  <si>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</si>
  <si>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</si>
  <si>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</si>
  <si>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</si>
  <si>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</si>
  <si>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</si>
  <si>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</si>
  <si>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</si>
  <si>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</si>
  <si>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</si>
  <si>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</si>
  <si>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</si>
  <si>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</si>
  <si>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</si>
  <si>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</si>
  <si>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</si>
  <si>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</si>
  <si>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</si>
  <si>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</si>
  <si>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</si>
  <si>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</si>
  <si>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</si>
  <si>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</si>
  <si>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</si>
  <si>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</si>
  <si>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</si>
  <si>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</si>
  <si>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</si>
  <si>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</si>
  <si>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</si>
  <si>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</si>
  <si>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</si>
  <si>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</si>
  <si>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</si>
  <si>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</si>
  <si>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</si>
  <si>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</si>
  <si>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</si>
  <si>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</si>
  <si>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</si>
  <si>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</si>
  <si>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</si>
  <si>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</si>
  <si>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</si>
  <si>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</si>
  <si>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</si>
  <si>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</si>
  <si>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</si>
  <si>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</si>
  <si>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</si>
  <si>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</si>
  <si>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</si>
  <si>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</si>
  <si>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</si>
  <si>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</si>
  <si>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</si>
  <si>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</si>
  <si>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</si>
  <si>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</si>
  <si>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</si>
  <si>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</si>
  <si>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</si>
  <si>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</si>
  <si>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</si>
  <si>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</si>
  <si>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</si>
  <si>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</si>
  <si>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</si>
  <si>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</si>
  <si>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</si>
  <si>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</si>
  <si>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</si>
  <si>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</si>
  <si>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</si>
  <si>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</si>
  <si>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</si>
  <si>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</si>
  <si>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</si>
  <si>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</si>
  <si>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</si>
  <si>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</si>
  <si>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</si>
  <si>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</si>
  <si>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</si>
  <si>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</si>
  <si>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</si>
  <si>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</si>
  <si>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</si>
  <si>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</si>
  <si>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</si>
  <si>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</si>
  <si>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</si>
  <si>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</si>
  <si>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</si>
  <si>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</si>
  <si>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</si>
  <si>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</si>
  <si>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</si>
  <si>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</si>
  <si>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</si>
  <si>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</si>
  <si>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</si>
  <si>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</si>
  <si>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</si>
  <si>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</si>
  <si>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</si>
  <si>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</si>
  <si>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</si>
  <si>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</si>
  <si>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</si>
  <si>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</si>
  <si>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</si>
  <si>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</si>
  <si>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</si>
  <si>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</si>
  <si>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</si>
  <si>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</si>
  <si>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</si>
  <si>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</si>
  <si>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</si>
  <si>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</si>
  <si>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</si>
  <si>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</si>
  <si>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</si>
  <si>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</si>
  <si>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</si>
  <si>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</si>
  <si>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</si>
  <si>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</si>
  <si>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</si>
  <si>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</si>
  <si>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</si>
  <si>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</si>
  <si>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</si>
  <si>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</si>
  <si>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</si>
  <si>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</si>
  <si>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</si>
  <si>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</si>
  <si>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</si>
  <si>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</si>
  <si>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</si>
  <si>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</si>
  <si>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</si>
  <si>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</si>
  <si>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</si>
  <si>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</si>
  <si>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</si>
  <si>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</si>
  <si>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</si>
  <si>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</si>
  <si>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</si>
  <si>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</si>
  <si>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</si>
  <si>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</si>
  <si>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</si>
  <si>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</si>
  <si>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</si>
  <si>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</si>
  <si>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</si>
  <si>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</si>
  <si>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</si>
  <si>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</si>
  <si>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</si>
  <si>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</si>
  <si>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</si>
  <si>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</si>
  <si>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</si>
  <si>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</si>
  <si>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</si>
  <si>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</si>
  <si>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</si>
  <si>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</si>
  <si>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</si>
  <si>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</si>
  <si>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</si>
  <si>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</si>
  <si>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</si>
  <si>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</si>
  <si>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</si>
  <si>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</si>
  <si>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</si>
  <si>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</si>
  <si>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</si>
  <si>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</si>
  <si>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</si>
  <si>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</si>
  <si>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</si>
  <si>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</si>
  <si>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</si>
  <si>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</si>
  <si>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</si>
  <si>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</si>
  <si>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</si>
  <si>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</si>
  <si>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</si>
  <si>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</si>
  <si>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</si>
  <si>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</si>
  <si>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</si>
  <si>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</si>
  <si>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</si>
  <si>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</si>
  <si>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</si>
  <si>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</si>
  <si>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</si>
  <si>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</si>
  <si>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</si>
  <si>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</si>
  <si>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</si>
  <si>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</si>
  <si>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</si>
  <si>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</si>
  <si>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</si>
  <si>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</si>
  <si>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</si>
  <si>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</si>
  <si>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</si>
  <si>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</si>
  <si>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</si>
  <si>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</si>
  <si>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</si>
  <si>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</si>
  <si>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</si>
  <si>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</si>
  <si>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</si>
  <si>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</si>
  <si>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</si>
  <si>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</si>
  <si>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</si>
  <si>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</si>
  <si>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</si>
  <si>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</si>
  <si>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</si>
  <si>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</si>
  <si>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</si>
  <si>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</si>
  <si>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</si>
  <si>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</si>
  <si>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</si>
  <si>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</si>
  <si>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</si>
  <si>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</si>
  <si>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</si>
  <si>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</si>
  <si>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</si>
  <si>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</si>
  <si>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</si>
  <si>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</si>
  <si>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</si>
  <si>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</si>
  <si>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</si>
  <si>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</si>
  <si>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</si>
  <si>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</si>
  <si>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</si>
  <si>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</si>
  <si>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</si>
  <si>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</si>
  <si>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</si>
  <si>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</si>
  <si>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</si>
  <si>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</si>
  <si>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</si>
  <si>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</si>
  <si>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</si>
  <si>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</si>
  <si>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</si>
  <si>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</si>
  <si>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</si>
  <si>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</si>
  <si>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</si>
  <si>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</si>
  <si>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</si>
  <si>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</si>
  <si>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</si>
  <si>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</si>
  <si>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</si>
  <si>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</si>
  <si>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</si>
  <si>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</si>
  <si>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</si>
  <si>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</si>
  <si>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</si>
  <si>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</si>
  <si>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</si>
  <si>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</si>
  <si>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</si>
  <si>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</si>
  <si>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</si>
  <si>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</si>
  <si>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</si>
  <si>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</si>
  <si>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</si>
  <si>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</si>
  <si>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</si>
  <si>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</si>
  <si>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</si>
  <si>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</si>
  <si>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</si>
  <si>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</si>
  <si>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</si>
  <si>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</si>
  <si>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</si>
  <si>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</si>
  <si>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</si>
  <si>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</si>
  <si>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</si>
  <si>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</si>
  <si>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</si>
  <si>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</si>
  <si>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</si>
  <si>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</si>
  <si>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</si>
  <si>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</si>
  <si>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</si>
  <si>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</si>
  <si>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</si>
  <si>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</si>
  <si>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</si>
  <si>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</si>
  <si>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</si>
  <si>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</si>
  <si>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</si>
  <si>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</si>
  <si>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</si>
  <si>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</si>
  <si>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</si>
  <si>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</si>
  <si>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</si>
  <si>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</si>
  <si>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</si>
  <si>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</si>
  <si>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</si>
  <si>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</si>
  <si>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</si>
  <si>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</si>
  <si>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</si>
  <si>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</si>
  <si>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</si>
  <si>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</si>
  <si>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</si>
  <si>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</si>
  <si>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</si>
  <si>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</si>
  <si>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</si>
  <si>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</si>
  <si>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</si>
  <si>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</si>
  <si>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</si>
  <si>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</si>
  <si>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</si>
  <si>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</si>
  <si>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</si>
  <si>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</si>
  <si>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</si>
  <si>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</si>
  <si>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</si>
  <si>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</si>
  <si>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</si>
  <si>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</si>
  <si>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</si>
  <si>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</si>
  <si>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</si>
  <si>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</si>
  <si>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</si>
  <si>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</si>
  <si>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</si>
  <si>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</si>
  <si>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</si>
  <si>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</si>
  <si>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</si>
  <si>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</si>
  <si>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</si>
  <si>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</si>
  <si>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</si>
  <si>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</si>
  <si>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</si>
  <si>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</si>
  <si>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</si>
  <si>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</si>
  <si>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</si>
  <si>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</si>
  <si>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</si>
  <si>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</si>
  <si>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</si>
  <si>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</si>
  <si>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</si>
  <si>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</si>
  <si>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</si>
  <si>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</si>
  <si>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</si>
  <si>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</si>
  <si>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</si>
  <si>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</si>
  <si>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</si>
  <si>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</si>
  <si>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</si>
  <si>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</si>
  <si>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</si>
  <si>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</si>
  <si>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</si>
  <si>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</si>
  <si>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</si>
  <si>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</si>
  <si>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</si>
  <si>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</si>
  <si>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</si>
  <si>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</si>
  <si>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</si>
  <si>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</si>
  <si>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</si>
  <si>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</si>
  <si>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</si>
  <si>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</si>
  <si>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</si>
  <si>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</si>
  <si>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</si>
  <si>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</si>
  <si>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</si>
  <si>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</si>
  <si>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</si>
  <si>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</si>
  <si>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</si>
  <si>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</si>
  <si>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</si>
  <si>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</si>
  <si>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</si>
  <si>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</si>
  <si>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</si>
  <si>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</si>
  <si>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</si>
  <si>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</si>
  <si>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</si>
  <si>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</si>
  <si>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</si>
  <si>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</si>
  <si>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</si>
  <si>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</si>
  <si>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</si>
  <si>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</si>
  <si>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</si>
  <si>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</si>
  <si>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</si>
  <si>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</si>
  <si>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</si>
  <si>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</si>
  <si>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</si>
  <si>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</si>
  <si>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</si>
  <si>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</si>
  <si>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</si>
  <si>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</si>
  <si>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</si>
  <si>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</si>
  <si>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</si>
  <si>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</si>
  <si>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</si>
  <si>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</si>
  <si>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</si>
  <si>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</si>
  <si>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</si>
  <si>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</si>
  <si>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</si>
  <si>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</si>
  <si>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</si>
  <si>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</si>
  <si>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</si>
  <si>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</si>
  <si>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</si>
  <si>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</si>
  <si>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</si>
  <si>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</si>
  <si>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</si>
  <si>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</si>
  <si>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</si>
  <si>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</si>
  <si>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</si>
  <si>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</si>
  <si>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</si>
  <si>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</si>
  <si>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</si>
  <si>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</si>
  <si>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</si>
  <si>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</si>
  <si>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</si>
  <si>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</si>
  <si>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</si>
  <si>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</si>
  <si>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</si>
  <si>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</si>
  <si>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</si>
  <si>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</si>
  <si>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</si>
  <si>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</si>
  <si>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</si>
  <si>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</si>
  <si>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</si>
  <si>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</si>
  <si>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</si>
  <si>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</si>
  <si>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</si>
  <si>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</si>
  <si>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</si>
  <si>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</si>
  <si>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</si>
  <si>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</si>
  <si>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</si>
  <si>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</si>
  <si>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</si>
  <si>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</si>
  <si>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</si>
  <si>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</si>
  <si>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</si>
  <si>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</si>
  <si>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</si>
  <si>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</si>
  <si>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</si>
  <si>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</si>
  <si>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</si>
  <si>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</si>
  <si>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</si>
  <si>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</si>
  <si>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</si>
  <si>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</si>
  <si>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</si>
  <si>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</si>
  <si>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</si>
  <si>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</si>
  <si>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</si>
  <si>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</si>
  <si>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</si>
  <si>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</si>
  <si>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</si>
  <si>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</si>
  <si>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</si>
  <si>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</si>
  <si>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</si>
  <si>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</si>
  <si>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</si>
  <si>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</si>
  <si>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</si>
  <si>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</si>
  <si>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</si>
  <si>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</si>
  <si>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</si>
  <si>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</si>
  <si>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</si>
  <si>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</si>
  <si>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</si>
  <si>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</si>
  <si>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</si>
  <si>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</si>
  <si>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</si>
  <si>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</si>
  <si>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</si>
  <si>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</si>
  <si>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</si>
  <si>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</si>
  <si>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</si>
  <si>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</si>
  <si>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</si>
  <si>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</si>
  <si>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</si>
  <si>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</si>
  <si>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</si>
  <si>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</si>
  <si>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</si>
  <si>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</si>
  <si>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</si>
  <si>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</si>
  <si>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</si>
  <si>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</si>
  <si>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</si>
  <si>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</si>
  <si>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</si>
  <si>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</si>
  <si>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</si>
  <si>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</si>
  <si>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</si>
  <si>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</si>
  <si>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</si>
  <si>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</si>
  <si>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</si>
  <si>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</si>
  <si>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</si>
  <si>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</si>
  <si>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</si>
  <si>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</si>
  <si>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</si>
  <si>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</si>
  <si>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</si>
  <si>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</si>
  <si>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</si>
  <si>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</si>
  <si>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</si>
  <si>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</si>
  <si>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</si>
  <si>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</si>
  <si>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</si>
  <si>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</si>
  <si>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</si>
  <si>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</si>
  <si>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</si>
  <si>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</si>
  <si>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</si>
  <si>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</si>
  <si>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</si>
  <si>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</si>
  <si>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</si>
  <si>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</si>
  <si>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</si>
  <si>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</si>
  <si>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</si>
  <si>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</si>
  <si>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</si>
  <si>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</si>
  <si>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</si>
  <si>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</si>
  <si>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</si>
  <si>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</si>
  <si>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</si>
  <si>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</si>
  <si>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</si>
  <si>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</si>
  <si>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</si>
  <si>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</si>
  <si>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</si>
  <si>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</si>
  <si>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</si>
  <si>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</si>
  <si>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</si>
  <si>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</si>
  <si>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</si>
  <si>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</si>
  <si>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</si>
  <si>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</si>
  <si>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</si>
  <si>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</si>
  <si>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</si>
  <si>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</si>
  <si>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</si>
  <si>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</si>
  <si>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</si>
  <si>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</si>
  <si>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</si>
  <si>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</si>
  <si>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</si>
  <si>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</si>
  <si>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</si>
  <si>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</si>
  <si>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</si>
  <si>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</si>
  <si>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</si>
  <si>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</si>
  <si>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</si>
  <si>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</si>
  <si>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</si>
  <si>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</si>
  <si>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</si>
  <si>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</si>
  <si>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</si>
  <si>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</si>
  <si>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</si>
  <si>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</si>
  <si>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</si>
  <si>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</si>
  <si>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</si>
  <si>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</si>
  <si>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</si>
  <si>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</si>
  <si>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</si>
  <si>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</si>
  <si>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</si>
  <si>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</si>
  <si>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</si>
  <si>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</si>
  <si>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</si>
  <si>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</si>
  <si>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</si>
  <si>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</si>
  <si>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</si>
  <si>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</si>
  <si>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</si>
  <si>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</si>
  <si>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</si>
  <si>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</si>
  <si>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</si>
  <si>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</si>
  <si>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</si>
  <si>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</si>
  <si>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</si>
  <si>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</si>
  <si>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</si>
  <si>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</si>
  <si>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</si>
  <si>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</si>
  <si>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</si>
  <si>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</si>
  <si>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</si>
  <si>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</si>
  <si>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</si>
  <si>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</si>
  <si>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</si>
  <si>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</si>
  <si>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</si>
  <si>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</si>
  <si>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</si>
  <si>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</si>
  <si>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</si>
  <si>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</si>
  <si>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</si>
  <si>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</si>
  <si>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</si>
  <si>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</si>
  <si>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</si>
  <si>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</si>
  <si>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</si>
  <si>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</si>
  <si>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</si>
  <si>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</si>
  <si>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</si>
  <si>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</si>
  <si>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</si>
  <si>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</si>
  <si>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</si>
  <si>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</si>
  <si>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</si>
  <si>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</si>
  <si>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</si>
  <si>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</si>
  <si>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</si>
  <si>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</si>
  <si>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</si>
  <si>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</si>
  <si>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</si>
  <si>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</si>
  <si>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</si>
  <si>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</si>
  <si>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</si>
  <si>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</si>
  <si>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</si>
  <si>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</si>
  <si>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</si>
  <si>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</si>
  <si>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</si>
  <si>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</si>
  <si>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</si>
  <si>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</si>
  <si>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</si>
  <si>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</si>
  <si>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</si>
  <si>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</si>
  <si>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</si>
  <si>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</si>
  <si>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</si>
  <si>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</si>
  <si>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</si>
  <si>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</si>
  <si>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</si>
  <si>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</si>
  <si>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</si>
  <si>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</si>
  <si>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</si>
  <si>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</si>
  <si>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</si>
  <si>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</si>
  <si>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</si>
  <si>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</si>
  <si>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</si>
  <si>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</si>
  <si>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</si>
  <si>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</si>
  <si>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</si>
  <si>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</si>
  <si>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</si>
  <si>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</si>
  <si>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</si>
  <si>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</si>
  <si>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</si>
  <si>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</si>
  <si>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</si>
  <si>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</si>
  <si>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</si>
  <si>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</si>
  <si>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</si>
  <si>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</si>
  <si>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</si>
  <si>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</si>
  <si>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</si>
  <si>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</si>
  <si>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</si>
  <si>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</si>
  <si>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</si>
  <si>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</si>
  <si>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</si>
  <si>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</si>
  <si>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</si>
  <si>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</si>
  <si>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</si>
  <si>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</si>
  <si>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</si>
  <si>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</si>
  <si>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</si>
  <si>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</si>
  <si>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</si>
  <si>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</si>
  <si>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</si>
  <si>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</si>
  <si>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</si>
  <si>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</si>
  <si>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</si>
  <si>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</si>
  <si>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</si>
  <si>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</si>
  <si>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</si>
  <si>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</si>
  <si>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</si>
  <si>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</si>
  <si>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</si>
  <si>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</si>
  <si>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</si>
  <si>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</si>
  <si>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</si>
  <si>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</si>
  <si>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</si>
  <si>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</si>
  <si>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</si>
  <si>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</si>
  <si>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</si>
  <si>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</si>
  <si>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</si>
  <si>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</si>
  <si>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</si>
  <si>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</si>
  <si>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</si>
  <si>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</si>
  <si>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</si>
  <si>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</si>
  <si>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</si>
  <si>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</si>
  <si>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</si>
  <si>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</si>
  <si>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</si>
  <si>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</si>
  <si>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</si>
  <si>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</si>
  <si>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</si>
  <si>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</si>
  <si>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</si>
  <si>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</si>
  <si>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</si>
  <si>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</si>
  <si>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</si>
  <si>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</si>
  <si>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</si>
  <si>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</si>
  <si>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</si>
  <si>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</si>
  <si>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</si>
  <si>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</si>
  <si>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</si>
  <si>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</si>
  <si>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</si>
  <si>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</si>
  <si>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</si>
  <si>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</si>
  <si>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</si>
  <si>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</si>
  <si>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</si>
  <si>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</si>
  <si>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</si>
  <si>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</si>
  <si>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</si>
  <si>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</si>
  <si>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</si>
  <si>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</si>
  <si>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</si>
  <si>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</si>
  <si>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</si>
  <si>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</si>
  <si>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</si>
  <si>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</si>
  <si>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</si>
  <si>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</si>
  <si>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</si>
  <si>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</si>
  <si>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</si>
  <si>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</si>
  <si>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</si>
  <si>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</si>
  <si>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</si>
  <si>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</si>
  <si>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</si>
  <si>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</si>
  <si>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</si>
  <si>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</si>
  <si>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</si>
  <si>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</si>
  <si>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</si>
  <si>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</si>
  <si>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</si>
  <si>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</si>
  <si>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</si>
  <si>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</si>
  <si>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</si>
  <si>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</si>
  <si>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</si>
  <si>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</si>
  <si>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</si>
  <si>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</si>
  <si>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</si>
  <si>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</si>
  <si>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</si>
  <si>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</si>
  <si>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</si>
  <si>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</si>
  <si>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</si>
  <si>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</si>
  <si>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</si>
  <si>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</si>
  <si>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</si>
  <si>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</si>
  <si>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</si>
  <si>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</si>
  <si>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</si>
  <si>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</si>
  <si>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</si>
  <si>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</si>
  <si>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</si>
  <si>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</si>
  <si>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</si>
  <si>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</si>
  <si>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</si>
  <si>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</si>
  <si>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</si>
  <si>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</si>
  <si>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</si>
  <si>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</si>
  <si>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</si>
  <si>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</si>
  <si>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</si>
  <si>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</si>
  <si>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</si>
  <si>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</si>
  <si>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</si>
  <si>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</si>
  <si>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</si>
  <si>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</si>
  <si>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</si>
  <si>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</si>
  <si>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</si>
  <si>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</si>
  <si>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</si>
  <si>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</si>
  <si>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</si>
  <si>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</si>
  <si>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</si>
  <si>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</si>
  <si>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</si>
  <si>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</si>
  <si>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</si>
  <si>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</si>
  <si>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</si>
  <si>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</si>
  <si>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</si>
  <si>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</si>
  <si>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</si>
  <si>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</si>
  <si>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</si>
  <si>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</si>
  <si>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</si>
  <si>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</si>
  <si>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</si>
  <si>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</si>
  <si>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</si>
  <si>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</si>
  <si>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</si>
  <si>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</si>
  <si>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</si>
  <si>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</si>
  <si>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</si>
  <si>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</si>
  <si>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</si>
  <si>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</si>
  <si>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</si>
  <si>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</si>
  <si>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</si>
  <si>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</si>
  <si>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</si>
  <si>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</si>
  <si>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</si>
  <si>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</si>
  <si>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</si>
  <si>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</si>
  <si>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</si>
  <si>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</si>
  <si>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</si>
  <si>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</si>
  <si>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</si>
  <si>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</si>
  <si>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</si>
  <si>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</si>
  <si>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</si>
  <si>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</si>
  <si>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</si>
  <si>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</si>
  <si>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</si>
  <si>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</si>
  <si>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</si>
  <si>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</si>
  <si>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</si>
  <si>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</si>
  <si>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</si>
  <si>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</si>
  <si>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</si>
  <si>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</si>
  <si>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</si>
  <si>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</si>
  <si>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</si>
  <si>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</si>
  <si>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</si>
  <si>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</si>
  <si>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</si>
  <si>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</si>
  <si>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</si>
  <si>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</si>
  <si>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</si>
  <si>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</si>
  <si>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</si>
  <si>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</si>
  <si>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</si>
  <si>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</si>
  <si>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</si>
  <si>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</si>
  <si>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</si>
  <si>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</si>
  <si>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</si>
  <si>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</si>
  <si>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</si>
  <si>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</si>
  <si>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</si>
  <si>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</si>
  <si>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</si>
  <si>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</si>
  <si>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</si>
  <si>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</si>
  <si>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</si>
  <si>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</si>
  <si>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</si>
  <si>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</si>
  <si>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</si>
  <si>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</si>
  <si>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</si>
  <si>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</si>
  <si>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</si>
  <si>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</si>
  <si>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</si>
  <si>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</si>
  <si>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</si>
  <si>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</si>
  <si>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</si>
  <si>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</si>
  <si>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</si>
  <si>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</si>
  <si>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</si>
  <si>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</si>
  <si>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</si>
  <si>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</si>
  <si>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</si>
  <si>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</si>
  <si>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</si>
  <si>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</si>
  <si>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</si>
  <si>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</si>
  <si>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</si>
  <si>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</si>
  <si>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</si>
  <si>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</si>
  <si>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</si>
  <si>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</si>
  <si>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</si>
  <si>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</si>
  <si>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</si>
  <si>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</si>
  <si>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</si>
  <si>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</si>
  <si>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</si>
  <si>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</si>
  <si>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</si>
  <si>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</si>
  <si>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</si>
  <si>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</si>
  <si>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</si>
  <si>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</si>
  <si>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</si>
  <si>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</si>
  <si>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</si>
  <si>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</si>
  <si>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</si>
  <si>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</si>
  <si>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</si>
  <si>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</si>
  <si>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</si>
  <si>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</si>
  <si>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</si>
  <si>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</si>
  <si>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</si>
  <si>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</si>
  <si>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</si>
  <si>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</si>
  <si>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</si>
  <si>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</si>
  <si>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</si>
  <si>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</si>
  <si>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</si>
  <si>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</si>
  <si>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</si>
  <si>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</si>
  <si>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</si>
  <si>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</si>
  <si>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</si>
  <si>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</si>
  <si>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</si>
  <si>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</si>
  <si>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</si>
  <si>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</si>
  <si>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</si>
  <si>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</si>
  <si>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</si>
  <si>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</si>
  <si>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</si>
  <si>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</si>
  <si>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</si>
  <si>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</si>
  <si>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</si>
  <si>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</si>
  <si>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</si>
  <si>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</si>
  <si>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</si>
  <si>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</si>
  <si>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</si>
  <si>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</si>
  <si>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</si>
  <si>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</si>
  <si>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</si>
  <si>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</si>
  <si>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</si>
  <si>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</si>
  <si>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</si>
  <si>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</si>
  <si>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</si>
  <si>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</si>
  <si>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</si>
  <si>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</si>
  <si>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</si>
  <si>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</si>
  <si>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</si>
  <si>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</si>
  <si>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</si>
  <si>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</si>
  <si>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</si>
  <si>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</si>
  <si>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</si>
  <si>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</si>
  <si>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</si>
  <si>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</si>
  <si>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</si>
  <si>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</si>
  <si>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</si>
  <si>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</si>
  <si>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</si>
  <si>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</si>
  <si>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</si>
  <si>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</si>
  <si>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</si>
  <si>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</si>
  <si>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</si>
  <si>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</si>
  <si>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</si>
  <si>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</si>
  <si>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</si>
  <si>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</si>
  <si>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</si>
  <si>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</si>
  <si>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</si>
  <si>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</si>
  <si>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</si>
  <si>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</si>
  <si>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</si>
  <si>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</si>
  <si>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</si>
  <si>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</si>
  <si>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</si>
  <si>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</si>
  <si>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</si>
  <si>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</si>
  <si>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</si>
  <si>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</si>
  <si>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</si>
  <si>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</si>
  <si>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</si>
  <si>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</si>
  <si>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</si>
  <si>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</si>
  <si>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</si>
  <si>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</si>
  <si>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</si>
  <si>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</si>
  <si>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</si>
  <si>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</si>
  <si>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</si>
  <si>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</si>
  <si>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</si>
  <si>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</si>
  <si>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</si>
  <si>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</si>
  <si>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</si>
  <si>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</si>
  <si>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</si>
  <si>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</si>
  <si>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</si>
  <si>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</si>
  <si>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</si>
  <si>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</si>
  <si>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</si>
  <si>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</si>
  <si>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</si>
  <si>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</si>
  <si>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</si>
  <si>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</si>
  <si>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</si>
  <si>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</si>
  <si>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</si>
  <si>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</si>
  <si>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</si>
  <si>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</si>
  <si>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</si>
  <si>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</si>
  <si>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</si>
  <si>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</si>
  <si>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</si>
  <si>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</si>
  <si>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</si>
  <si>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</si>
  <si>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</si>
  <si>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</si>
  <si>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</si>
  <si>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</si>
  <si>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</si>
  <si>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</si>
  <si>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</si>
  <si>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</si>
  <si>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</si>
  <si>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</si>
  <si>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</si>
  <si>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</si>
  <si>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</si>
  <si>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</si>
  <si>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</si>
  <si>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</si>
  <si>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</si>
  <si>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</si>
  <si>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</si>
  <si>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</si>
  <si>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</si>
  <si>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</si>
  <si>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</si>
  <si>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</si>
  <si>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</si>
  <si>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</si>
  <si>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</si>
  <si>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</si>
  <si>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</si>
  <si>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</si>
  <si>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</si>
  <si>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</si>
  <si>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</si>
  <si>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</si>
  <si>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</si>
  <si>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</si>
  <si>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</si>
  <si>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</si>
  <si>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</si>
  <si>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</si>
  <si>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</si>
  <si>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</si>
  <si>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</si>
  <si>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</si>
  <si>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</si>
  <si>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</si>
  <si>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</si>
  <si>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</si>
  <si>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</si>
  <si>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</si>
  <si>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</si>
  <si>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</si>
  <si>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</si>
  <si>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</si>
  <si>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</si>
  <si>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</si>
  <si>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</si>
  <si>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</si>
  <si>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</si>
  <si>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</si>
  <si>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</si>
  <si>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</si>
  <si>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</si>
  <si>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</si>
  <si>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</si>
  <si>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</si>
  <si>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</si>
  <si>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</si>
  <si>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</si>
  <si>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</si>
  <si>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</si>
  <si>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</si>
  <si>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</si>
  <si>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</si>
  <si>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</si>
  <si>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</si>
  <si>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</si>
  <si>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</si>
  <si>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</si>
  <si>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</si>
  <si>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</si>
  <si>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</si>
  <si>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</si>
  <si>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</si>
  <si>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</si>
  <si>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</si>
  <si>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</si>
  <si>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</si>
  <si>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</si>
  <si>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</si>
  <si>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</si>
  <si>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</si>
  <si>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</si>
  <si>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</si>
  <si>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</si>
  <si>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</si>
  <si>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</si>
  <si>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</si>
  <si>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</si>
  <si>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</si>
  <si>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</si>
  <si>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</si>
  <si>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</si>
  <si>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</si>
  <si>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</si>
  <si>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</si>
  <si>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</si>
  <si>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</si>
  <si>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</si>
  <si>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</si>
  <si>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</si>
  <si>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</si>
  <si>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</si>
  <si>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</si>
  <si>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</si>
  <si>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</si>
  <si>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</si>
  <si>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</si>
  <si>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</si>
  <si>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</si>
  <si>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</si>
  <si>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</si>
  <si>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</si>
  <si>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</si>
  <si>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</si>
  <si>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</si>
  <si>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</si>
  <si>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</si>
  <si>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</si>
  <si>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</si>
  <si>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</si>
  <si>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</si>
  <si>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</si>
  <si>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</si>
  <si>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</si>
  <si>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</si>
  <si>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</si>
  <si>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</si>
  <si>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</si>
  <si>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</si>
  <si>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</si>
  <si>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</si>
  <si>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</si>
  <si>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</si>
  <si>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</si>
  <si>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</si>
  <si>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</si>
  <si>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</si>
  <si>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</si>
  <si>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</si>
  <si>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</si>
  <si>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</si>
  <si>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</si>
  <si>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</si>
  <si>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</si>
  <si>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</si>
  <si>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</si>
  <si>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</si>
  <si>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</si>
  <si>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</si>
  <si>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</si>
  <si>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</si>
  <si>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</si>
  <si>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</si>
  <si>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</si>
  <si>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</si>
  <si>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</si>
  <si>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</si>
  <si>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</si>
  <si>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</si>
  <si>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</si>
  <si>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</si>
  <si>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</si>
  <si>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</si>
  <si>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</si>
  <si>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</si>
  <si>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</si>
  <si>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</si>
  <si>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</si>
  <si>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</si>
  <si>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</si>
  <si>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</si>
  <si>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</si>
  <si>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</si>
  <si>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</si>
  <si>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</si>
  <si>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</si>
  <si>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</si>
  <si>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</si>
  <si>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</si>
  <si>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</si>
  <si>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</si>
  <si>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</si>
  <si>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</si>
  <si>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</si>
  <si>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</si>
  <si>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</si>
  <si>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</si>
  <si>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</si>
  <si>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</si>
  <si>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</si>
  <si>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</si>
  <si>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</si>
  <si>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</si>
  <si>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</si>
  <si>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</si>
  <si>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</si>
  <si>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</si>
  <si>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</si>
  <si>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</si>
  <si>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</si>
  <si>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</si>
  <si>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</si>
  <si>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</si>
  <si>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</si>
  <si>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</si>
  <si>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</si>
  <si>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</si>
  <si>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</si>
  <si>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</si>
  <si>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</si>
  <si>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</si>
  <si>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</si>
  <si>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</si>
  <si>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</si>
  <si>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</si>
  <si>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</si>
  <si>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</si>
  <si>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</si>
  <si>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</si>
  <si>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</si>
  <si>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</si>
  <si>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</si>
  <si>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</si>
  <si>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</si>
  <si>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</si>
  <si>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</si>
  <si>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</si>
  <si>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</si>
  <si>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</si>
  <si>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</si>
  <si>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</si>
  <si>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</si>
  <si>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</si>
  <si>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</si>
  <si>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</si>
  <si>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</si>
  <si>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</si>
  <si>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</si>
  <si>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</si>
  <si>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</si>
  <si>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</si>
  <si>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</si>
  <si>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</si>
  <si>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</si>
  <si>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</si>
  <si>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</si>
  <si>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</si>
  <si>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</si>
  <si>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</si>
  <si>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</si>
  <si>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</si>
  <si>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</si>
  <si>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</si>
  <si>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</si>
  <si>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</si>
  <si>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</si>
  <si>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</si>
  <si>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</si>
  <si>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</si>
  <si>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</si>
  <si>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</si>
  <si>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</si>
  <si>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</si>
  <si>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</si>
  <si>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</si>
  <si>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</si>
  <si>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</si>
  <si>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</si>
  <si>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</si>
  <si>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</si>
  <si>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</si>
  <si>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</si>
  <si>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</si>
  <si>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</si>
  <si>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</si>
  <si>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</si>
  <si>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</si>
  <si>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</si>
  <si>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</si>
  <si>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</si>
  <si>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</si>
  <si>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</si>
  <si>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</si>
  <si>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</si>
  <si>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</si>
  <si>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</si>
  <si>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</si>
  <si>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</si>
  <si>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</si>
  <si>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</si>
  <si>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</si>
  <si>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</si>
  <si>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</si>
  <si>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</si>
  <si>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</si>
  <si>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</si>
  <si>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</si>
  <si>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</si>
  <si>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</si>
  <si>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</si>
  <si>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</si>
  <si>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</si>
  <si>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</si>
  <si>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</si>
  <si>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</si>
  <si>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</si>
  <si>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</si>
  <si>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</si>
  <si>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</si>
  <si>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</si>
  <si>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</si>
  <si>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</si>
  <si>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</si>
  <si>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</si>
  <si>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</si>
  <si>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</si>
  <si>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</si>
  <si>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</si>
  <si>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</si>
  <si>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</si>
  <si>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</si>
  <si>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</si>
  <si>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</si>
  <si>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</si>
  <si>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</si>
  <si>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</si>
  <si>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</si>
  <si>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</si>
  <si>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</si>
  <si>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</si>
  <si>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</si>
  <si>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</si>
  <si>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</si>
  <si>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</si>
  <si>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</si>
  <si>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</si>
  <si>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</si>
  <si>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</si>
  <si>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</si>
  <si>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</si>
  <si>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</si>
  <si>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</si>
  <si>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</si>
  <si>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</si>
  <si>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</si>
  <si>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</si>
  <si>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</si>
  <si>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</si>
  <si>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</si>
  <si>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</si>
  <si>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</si>
  <si>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</si>
  <si>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</si>
  <si>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</si>
  <si>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</si>
  <si>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</si>
  <si>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</si>
  <si>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</si>
  <si>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</si>
  <si>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</si>
  <si>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</si>
  <si>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</si>
  <si>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</si>
  <si>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</si>
  <si>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</si>
  <si>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</si>
  <si>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</si>
  <si>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</si>
  <si>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</si>
  <si>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</si>
  <si>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</si>
  <si>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</si>
  <si>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</si>
  <si>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</si>
  <si>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</si>
  <si>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</si>
  <si>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</si>
  <si>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</si>
  <si>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</si>
  <si>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</si>
  <si>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</si>
  <si>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</si>
  <si>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</si>
  <si>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</si>
  <si>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</si>
  <si>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</si>
  <si>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</si>
  <si>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</si>
  <si>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</si>
  <si>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</si>
  <si>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</si>
  <si>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</si>
  <si>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</si>
  <si>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</si>
  <si>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</si>
  <si>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</si>
  <si>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</si>
  <si>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</si>
  <si>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</si>
  <si>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</si>
  <si>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</si>
  <si>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</si>
  <si>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</si>
  <si>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</si>
  <si>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</si>
  <si>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</si>
  <si>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</si>
  <si>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</si>
  <si>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</si>
  <si>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</si>
  <si>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</si>
  <si>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</si>
  <si>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</si>
  <si>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</si>
  <si>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</si>
  <si>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</si>
  <si>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</si>
  <si>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</si>
  <si>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</si>
  <si>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</si>
  <si>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</si>
  <si>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</si>
  <si>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</si>
  <si>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</si>
  <si>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</si>
  <si>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</si>
  <si>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</si>
  <si>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</si>
  <si>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</si>
  <si>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</si>
  <si>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</si>
  <si>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</si>
  <si>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</si>
  <si>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</si>
  <si>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</si>
  <si>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</si>
  <si>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</si>
  <si>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</si>
  <si>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</si>
  <si>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</si>
  <si>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</si>
  <si>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</si>
  <si>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</si>
  <si>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</si>
  <si>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</si>
  <si>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</si>
  <si>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</si>
  <si>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</si>
  <si>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</si>
  <si>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</si>
  <si>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</si>
  <si>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</si>
  <si>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</si>
  <si>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</si>
  <si>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</si>
  <si>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</si>
  <si>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</si>
  <si>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</si>
  <si>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</si>
  <si>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</si>
  <si>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</si>
  <si>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</si>
  <si>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</si>
  <si>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</si>
  <si>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</si>
  <si>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</si>
  <si>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</si>
  <si>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</si>
  <si>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</si>
  <si>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</si>
  <si>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</si>
  <si>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</si>
  <si>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</si>
  <si>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</si>
  <si>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</si>
  <si>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</si>
  <si>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</si>
  <si>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</si>
  <si>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</si>
  <si>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</si>
  <si>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</si>
  <si>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</si>
  <si>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</si>
  <si>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</si>
  <si>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</si>
  <si>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</si>
  <si>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</si>
  <si>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</si>
  <si>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</si>
  <si>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</si>
  <si>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</si>
  <si>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</si>
  <si>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</si>
  <si>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</si>
  <si>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</si>
  <si>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</si>
  <si>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</si>
  <si>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</si>
  <si>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</si>
  <si>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</si>
  <si>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</si>
  <si>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</si>
  <si>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</si>
  <si>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</si>
  <si>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</si>
  <si>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</si>
  <si>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</si>
  <si>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</si>
  <si>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</si>
  <si>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</si>
  <si>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</si>
  <si>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</si>
  <si>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</si>
  <si>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</si>
  <si>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</si>
  <si>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</si>
  <si>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</si>
  <si>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</si>
  <si>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</si>
  <si>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</si>
  <si>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</si>
  <si>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</si>
  <si>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</si>
  <si>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</si>
  <si>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</si>
  <si>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</si>
  <si>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</si>
  <si>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</si>
  <si>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</si>
  <si>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</si>
  <si>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</si>
  <si>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</si>
  <si>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</si>
  <si>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</si>
  <si>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</si>
  <si>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</si>
  <si>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</si>
  <si>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</si>
  <si>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</si>
  <si>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</si>
  <si>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</si>
  <si>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</si>
  <si>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</si>
  <si>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</si>
  <si>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</si>
  <si>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</si>
  <si>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</si>
  <si>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</si>
  <si>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</si>
  <si>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</si>
  <si>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</si>
  <si>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</si>
  <si>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</si>
  <si>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</si>
  <si>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</si>
  <si>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</si>
  <si>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</si>
  <si>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</si>
  <si>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</si>
  <si>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</si>
  <si>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</si>
  <si>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</si>
  <si>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</si>
  <si>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</si>
  <si>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</si>
  <si>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</si>
  <si>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</si>
  <si>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</si>
  <si>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</si>
  <si>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</si>
  <si>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</si>
  <si>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</si>
  <si>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</si>
  <si>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</si>
  <si>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</si>
  <si>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</si>
  <si>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</si>
  <si>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</si>
  <si>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</si>
  <si>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</si>
  <si>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</si>
  <si>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</si>
  <si>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</si>
  <si>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</si>
  <si>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</si>
  <si>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</si>
  <si>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</si>
  <si>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</si>
  <si>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</si>
  <si>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</si>
  <si>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</si>
  <si>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</si>
  <si>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</si>
  <si>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</si>
  <si>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</si>
  <si>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</si>
  <si>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</si>
  <si>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</si>
  <si>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</si>
  <si>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</si>
  <si>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</si>
  <si>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</si>
  <si>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</si>
  <si>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</si>
  <si>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</si>
  <si>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</si>
  <si>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</si>
  <si>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</si>
  <si>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</si>
  <si>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</si>
  <si>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</si>
  <si>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</si>
  <si>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</si>
  <si>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</si>
  <si>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</si>
  <si>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</si>
  <si>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</si>
  <si>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</si>
  <si>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</si>
  <si>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</si>
  <si>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</si>
  <si>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</si>
  <si>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</si>
  <si>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</si>
  <si>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</si>
  <si>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</si>
  <si>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</si>
  <si>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</si>
  <si>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</si>
  <si>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</si>
  <si>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</si>
  <si>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</si>
  <si>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</si>
  <si>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</si>
  <si>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</si>
  <si>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</si>
  <si>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</si>
  <si>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</si>
  <si>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</si>
  <si>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</si>
  <si>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</si>
  <si>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</si>
  <si>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</si>
  <si>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</si>
  <si>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</si>
  <si>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</si>
  <si>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</si>
  <si>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</si>
  <si>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</si>
  <si>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</si>
  <si>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</si>
  <si>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</si>
  <si>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</si>
  <si>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</si>
  <si>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</si>
  <si>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</si>
  <si>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</si>
  <si>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</si>
  <si>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</si>
  <si>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</si>
  <si>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</si>
  <si>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</si>
  <si>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</si>
  <si>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</si>
  <si>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</si>
  <si>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</si>
  <si>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</si>
  <si>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</si>
  <si>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</si>
  <si>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</si>
  <si>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</si>
  <si>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</si>
  <si>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</si>
  <si>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</si>
  <si>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</si>
  <si>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</si>
  <si>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</si>
  <si>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</si>
  <si>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</si>
  <si>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</si>
  <si>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</si>
  <si>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</si>
  <si>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</si>
  <si>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</si>
  <si>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</si>
  <si>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</si>
  <si>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</si>
  <si>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</si>
  <si>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</si>
  <si>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</si>
  <si>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</si>
  <si>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</si>
  <si>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</si>
  <si>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</si>
  <si>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</si>
  <si>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</si>
  <si>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</si>
  <si>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</si>
  <si>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</si>
  <si>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</si>
  <si>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</si>
  <si>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</si>
  <si>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</si>
  <si>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</si>
  <si>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</si>
  <si>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</si>
  <si>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</si>
  <si>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</si>
  <si>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</si>
  <si>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</si>
  <si>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</si>
  <si>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</si>
  <si>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</si>
  <si>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</si>
  <si>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</si>
  <si>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</si>
  <si>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</si>
  <si>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</si>
  <si>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</si>
  <si>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</si>
  <si>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</si>
  <si>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</si>
  <si>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</si>
  <si>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</si>
  <si>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</si>
  <si>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</si>
  <si>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</si>
  <si>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</si>
  <si>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</si>
  <si>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</si>
  <si>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</si>
  <si>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</si>
  <si>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</si>
  <si>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</si>
  <si>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</si>
  <si>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</si>
  <si>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</si>
  <si>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</si>
  <si>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</si>
  <si>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</si>
  <si>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</si>
  <si>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</si>
  <si>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</si>
  <si>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</si>
  <si>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</si>
  <si>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</si>
  <si>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</si>
  <si>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</si>
  <si>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</si>
  <si>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</si>
  <si>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</si>
  <si>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</si>
  <si>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</si>
  <si>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</si>
  <si>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</si>
  <si>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</si>
  <si>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</si>
  <si>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</si>
  <si>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</si>
  <si>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</si>
  <si>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</si>
  <si>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</si>
  <si>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</si>
  <si>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</si>
  <si>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</si>
  <si>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</si>
  <si>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</si>
  <si>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</si>
  <si>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</si>
  <si>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</si>
  <si>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</si>
  <si>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</si>
  <si>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</si>
  <si>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</si>
  <si>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</si>
  <si>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</si>
  <si>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</si>
  <si>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</si>
  <si>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</si>
  <si>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</si>
  <si>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</si>
  <si>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</si>
  <si>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</si>
  <si>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</si>
  <si>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</si>
  <si>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</si>
  <si>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</si>
  <si>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</si>
  <si>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</si>
  <si>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</si>
  <si>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</si>
  <si>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</si>
  <si>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</si>
  <si>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</si>
  <si>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</si>
  <si>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</si>
  <si>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</si>
  <si>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</si>
  <si>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</si>
  <si>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</si>
  <si>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</si>
  <si>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</si>
  <si>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</si>
  <si>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</si>
  <si>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</si>
  <si>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</si>
  <si>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</si>
  <si>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</si>
  <si>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</si>
  <si>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</si>
  <si>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</si>
  <si>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</si>
  <si>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</si>
  <si>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</si>
  <si>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</si>
  <si>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</si>
  <si>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</si>
  <si>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</si>
  <si>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</si>
  <si>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</si>
  <si>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</si>
  <si>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</si>
  <si>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</si>
  <si>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</si>
  <si>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</si>
  <si>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</si>
  <si>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</si>
  <si>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</si>
  <si>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</si>
  <si>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</si>
  <si>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</si>
  <si>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</si>
  <si>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</si>
  <si>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</si>
  <si>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</si>
  <si>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</si>
  <si>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</si>
  <si>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</si>
  <si>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</si>
  <si>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</si>
  <si>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</si>
  <si>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</si>
  <si>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</si>
  <si>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</si>
  <si>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</si>
  <si>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</si>
  <si>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</si>
  <si>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</si>
  <si>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</si>
  <si>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</si>
  <si>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</si>
  <si>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</si>
  <si>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</si>
  <si>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</si>
  <si>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</si>
  <si>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</si>
  <si>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</si>
  <si>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</si>
  <si>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</si>
  <si>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</si>
  <si>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</si>
  <si>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</si>
  <si>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</si>
  <si>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</si>
  <si>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</si>
  <si>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</si>
  <si>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</si>
  <si>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</si>
  <si>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</si>
  <si>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</si>
  <si>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</si>
  <si>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</si>
  <si>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</si>
  <si>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</si>
  <si>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</si>
  <si>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</si>
  <si>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</si>
  <si>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</si>
  <si>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</si>
  <si>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</si>
  <si>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</si>
  <si>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</si>
  <si>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</si>
  <si>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</si>
  <si>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</si>
  <si>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</si>
  <si>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</si>
  <si>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</si>
  <si>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</si>
  <si>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</si>
  <si>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</si>
  <si>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</si>
  <si>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</si>
  <si>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</si>
  <si>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</si>
  <si>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</si>
  <si>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</si>
  <si>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</si>
  <si>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</si>
  <si>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</si>
  <si>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</si>
  <si>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</si>
  <si>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</si>
  <si>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</si>
  <si>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</si>
  <si>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</si>
  <si>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</si>
  <si>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</si>
  <si>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</si>
  <si>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</si>
  <si>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</si>
  <si>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</si>
  <si>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</si>
  <si>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</si>
  <si>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</si>
  <si>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</si>
  <si>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</si>
  <si>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</si>
  <si>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</si>
  <si>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</si>
  <si>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</si>
  <si>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</si>
  <si>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</si>
  <si>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</si>
  <si>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</si>
  <si>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</si>
  <si>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</si>
  <si>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</si>
  <si>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</si>
  <si>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</si>
  <si>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</si>
  <si>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</si>
  <si>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</si>
  <si>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</si>
  <si>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</si>
  <si>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</si>
  <si>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</si>
  <si>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</si>
  <si>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</si>
  <si>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</si>
  <si>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</si>
  <si>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</si>
  <si>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</si>
  <si>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</si>
  <si>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</si>
  <si>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</si>
  <si>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</si>
  <si>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</si>
  <si>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</si>
  <si>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</si>
  <si>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</si>
  <si>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</si>
  <si>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</si>
  <si>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</si>
  <si>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</si>
  <si>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</si>
  <si>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</si>
  <si>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</si>
  <si>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</si>
  <si>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</si>
  <si>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</si>
  <si>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</si>
  <si>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</si>
  <si>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</si>
  <si>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</si>
  <si>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</si>
  <si>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</si>
  <si>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</si>
  <si>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</si>
  <si>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</si>
  <si>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</si>
  <si>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</si>
  <si>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</si>
  <si>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</si>
  <si>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</si>
  <si>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</si>
  <si>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</si>
  <si>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</si>
  <si>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</si>
  <si>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</si>
  <si>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</si>
  <si>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</si>
  <si>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</si>
  <si>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</si>
  <si>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</si>
  <si>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</si>
  <si>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</si>
  <si>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</si>
  <si>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</si>
  <si>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</si>
  <si>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</si>
  <si>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</si>
  <si>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</si>
  <si>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</si>
  <si>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</si>
  <si>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</si>
  <si>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</si>
  <si>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</si>
  <si>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</si>
  <si>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</si>
  <si>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</si>
  <si>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</si>
  <si>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</si>
  <si>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</si>
  <si>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</si>
  <si>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</si>
  <si>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</si>
  <si>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</si>
  <si>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</si>
  <si>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</si>
  <si>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</si>
  <si>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</si>
  <si>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</si>
  <si>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</si>
  <si>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</si>
  <si>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</si>
  <si>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</si>
  <si>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</si>
  <si>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</si>
  <si>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</si>
  <si>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</si>
  <si>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</si>
  <si>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</si>
  <si>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</si>
  <si>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</si>
  <si>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</si>
  <si>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</si>
  <si>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</si>
  <si>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</si>
  <si>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</si>
  <si>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</si>
  <si>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</si>
  <si>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</si>
  <si>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</si>
  <si>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</si>
  <si>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</si>
  <si>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</si>
  <si>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</si>
  <si>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</si>
  <si>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</si>
  <si>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</si>
  <si>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</si>
  <si>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</si>
  <si>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</si>
  <si>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</si>
  <si>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</si>
  <si>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</si>
  <si>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</si>
  <si>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</si>
  <si>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</si>
  <si>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</si>
  <si>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</si>
  <si>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</si>
  <si>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</si>
  <si>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</si>
  <si>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</si>
  <si>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</si>
  <si>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</si>
  <si>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</si>
  <si>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</si>
  <si>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</si>
  <si>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</si>
  <si>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</si>
  <si>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</si>
  <si>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</si>
  <si>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</si>
  <si>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</si>
  <si>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</si>
  <si>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</si>
  <si>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</si>
  <si>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</si>
  <si>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</si>
  <si>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</si>
  <si>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</si>
  <si>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</si>
  <si>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</si>
  <si>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</si>
  <si>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</si>
  <si>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</si>
  <si>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</si>
  <si>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</si>
  <si>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</si>
  <si>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</si>
  <si>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</si>
  <si>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</si>
  <si>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</si>
  <si>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</si>
  <si>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</si>
  <si>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</si>
  <si>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</si>
  <si>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</si>
  <si>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</si>
  <si>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</si>
  <si>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</si>
  <si>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</si>
  <si>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</si>
  <si>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</si>
  <si>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</si>
  <si>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</si>
  <si>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</si>
  <si>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</si>
  <si>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</si>
  <si>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</si>
  <si>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</si>
  <si>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</si>
  <si>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</si>
  <si>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</si>
  <si>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</si>
  <si>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</si>
  <si>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</si>
  <si>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</si>
  <si>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</si>
  <si>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</si>
  <si>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</si>
  <si>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</si>
  <si>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</si>
  <si>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</si>
  <si>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</si>
  <si>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</si>
  <si>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</si>
  <si>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</si>
  <si>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</si>
  <si>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</si>
  <si>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</si>
  <si>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</si>
  <si>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</si>
  <si>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</si>
  <si>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</si>
  <si>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</si>
  <si>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</si>
  <si>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</si>
  <si>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</si>
  <si>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</si>
  <si>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</si>
  <si>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</si>
  <si>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</si>
  <si>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</si>
  <si>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</si>
  <si>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</si>
  <si>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</si>
  <si>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</si>
  <si>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</si>
  <si>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</si>
  <si>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</si>
  <si>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</si>
  <si>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</si>
  <si>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</si>
  <si>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</si>
  <si>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</si>
  <si>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</si>
  <si>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</si>
  <si>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</si>
  <si>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</si>
  <si>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</si>
  <si>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</si>
  <si>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</si>
  <si>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</si>
  <si>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</si>
  <si>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</si>
  <si>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</si>
  <si>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</si>
  <si>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</si>
  <si>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</si>
  <si>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</si>
  <si>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</si>
  <si>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</si>
  <si>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</si>
  <si>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</si>
  <si>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</si>
  <si>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</si>
  <si>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</si>
  <si>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</si>
  <si>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</si>
  <si>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</si>
  <si>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</si>
  <si>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</si>
  <si>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</si>
  <si>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</si>
  <si>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</si>
  <si>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</si>
  <si>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</si>
  <si>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</si>
  <si>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</si>
  <si>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</si>
  <si>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</si>
  <si>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</si>
  <si>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</si>
  <si>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</si>
  <si>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</si>
  <si>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</si>
  <si>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</si>
  <si>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</si>
  <si>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</si>
  <si>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</si>
  <si>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</si>
  <si>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</si>
  <si>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</si>
  <si>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</si>
  <si>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</si>
  <si>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</si>
  <si>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</si>
  <si>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</si>
  <si>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</si>
  <si>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</si>
  <si>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</si>
  <si>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</si>
  <si>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</si>
  <si>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</si>
  <si>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</si>
  <si>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</si>
  <si>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</si>
  <si>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</si>
  <si>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</si>
  <si>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</si>
  <si>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</si>
  <si>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</si>
  <si>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</si>
  <si>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</si>
  <si>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</si>
  <si>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</si>
  <si>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</si>
  <si>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</si>
  <si>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</si>
  <si>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</si>
  <si>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</si>
  <si>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</si>
  <si>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</si>
  <si>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</si>
  <si>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</si>
  <si>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</si>
  <si>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</si>
  <si>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</si>
  <si>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</si>
  <si>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</si>
  <si>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</si>
  <si>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</si>
  <si>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</si>
  <si>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</si>
  <si>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</si>
  <si>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</si>
  <si>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</si>
  <si>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</si>
  <si>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</si>
  <si>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</si>
  <si>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</si>
  <si>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</si>
  <si>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</si>
  <si>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</si>
  <si>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</si>
  <si>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</si>
  <si>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</si>
  <si>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</si>
  <si>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</si>
  <si>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</si>
  <si>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</si>
  <si>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</si>
  <si>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</si>
  <si>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</si>
  <si>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</si>
  <si>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</si>
  <si>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</si>
  <si>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</si>
  <si>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</si>
  <si>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</si>
  <si>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</si>
  <si>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</si>
  <si>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</si>
  <si>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</si>
  <si>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</si>
  <si>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</si>
  <si>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</si>
  <si>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</si>
  <si>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</si>
  <si>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</si>
  <si>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</si>
  <si>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</si>
  <si>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</si>
  <si>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</si>
  <si>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</si>
  <si>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</si>
  <si>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</si>
  <si>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</si>
  <si>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</si>
  <si>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</si>
  <si>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</si>
  <si>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</si>
  <si>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</si>
  <si>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</si>
  <si>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</si>
  <si>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</si>
  <si>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</si>
  <si>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</si>
  <si>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</si>
  <si>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</si>
  <si>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</si>
  <si>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</si>
  <si>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</si>
  <si>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</si>
  <si>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</si>
  <si>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</si>
  <si>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</si>
  <si>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</si>
  <si>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</si>
  <si>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</si>
  <si>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</si>
  <si>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</si>
  <si>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</si>
  <si>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</si>
  <si>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</si>
  <si>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</si>
  <si>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</si>
  <si>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</si>
  <si>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</si>
  <si>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</si>
  <si>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</si>
  <si>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</si>
  <si>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</si>
  <si>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</si>
  <si>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</si>
  <si>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</si>
  <si>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</si>
  <si>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</si>
  <si>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</si>
  <si>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</si>
  <si>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</si>
  <si>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</si>
  <si>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</si>
  <si>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</si>
  <si>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</si>
  <si>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</si>
  <si>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</si>
  <si>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</si>
  <si>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</si>
  <si>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</si>
  <si>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</si>
  <si>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</si>
  <si>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</si>
  <si>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</si>
  <si>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</si>
  <si>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</si>
  <si>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</si>
  <si>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</si>
  <si>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</si>
  <si>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</si>
  <si>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</si>
  <si>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</si>
  <si>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</si>
  <si>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</si>
  <si>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</si>
  <si>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</si>
  <si>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</si>
  <si>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</si>
  <si>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</si>
  <si>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</si>
  <si>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</si>
  <si>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</si>
  <si>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</si>
  <si>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</si>
  <si>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</si>
  <si>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</si>
  <si>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</si>
  <si>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</si>
  <si>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</si>
  <si>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</si>
  <si>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</si>
  <si>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</si>
  <si>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</si>
  <si>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</si>
  <si>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</si>
  <si>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</si>
  <si>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</si>
  <si>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</si>
  <si>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</si>
  <si>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</si>
  <si>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</si>
  <si>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</si>
  <si>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</si>
  <si>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</si>
  <si>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</si>
  <si>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</si>
  <si>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</si>
  <si>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</si>
  <si>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</si>
  <si>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</si>
  <si>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</si>
  <si>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</si>
  <si>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</si>
  <si>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</si>
  <si>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</si>
  <si>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</si>
  <si>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</si>
  <si>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</si>
  <si>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</si>
  <si>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</si>
  <si>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</si>
  <si>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</si>
  <si>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</si>
  <si>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</si>
  <si>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</si>
  <si>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</si>
  <si>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</si>
  <si>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</si>
  <si>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</si>
  <si>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</si>
  <si>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</si>
  <si>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</si>
  <si>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</si>
  <si>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</si>
  <si>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</si>
  <si>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</si>
  <si>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</si>
  <si>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</si>
  <si>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</si>
  <si>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</si>
  <si>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</si>
  <si>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</si>
  <si>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</si>
  <si>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</si>
  <si>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</si>
  <si>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</si>
  <si>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</si>
  <si>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</si>
  <si>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</si>
  <si>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</si>
  <si>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</si>
  <si>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</si>
  <si>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</si>
  <si>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</si>
  <si>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</si>
  <si>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</si>
  <si>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</si>
  <si>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</si>
  <si>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</si>
  <si>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</si>
  <si>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</si>
  <si>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</si>
  <si>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</si>
  <si>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</si>
  <si>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</si>
  <si>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</si>
  <si>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</si>
  <si>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</si>
  <si>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</si>
  <si>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</si>
  <si>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</si>
  <si>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</si>
  <si>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</si>
  <si>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</si>
  <si>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</si>
  <si>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</si>
  <si>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</si>
  <si>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</si>
  <si>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</si>
  <si>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</si>
  <si>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</si>
  <si>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</si>
  <si>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</si>
  <si>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</si>
  <si>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</si>
  <si>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</si>
  <si>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</si>
  <si>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</si>
  <si>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</si>
  <si>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</si>
  <si>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</si>
  <si>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</si>
  <si>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</si>
  <si>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</si>
  <si>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</si>
  <si>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</si>
  <si>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</si>
  <si>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</si>
  <si>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</si>
  <si>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</si>
  <si>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</si>
  <si>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</si>
  <si>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</si>
  <si>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</si>
  <si>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</si>
  <si>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</si>
  <si>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</si>
  <si>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</si>
  <si>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</si>
  <si>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</si>
  <si>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</si>
  <si>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</si>
  <si>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</si>
  <si>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</si>
  <si>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</si>
  <si>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</si>
  <si>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</si>
  <si>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</si>
  <si>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</si>
  <si>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</si>
  <si>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</si>
  <si>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</si>
  <si>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</si>
  <si>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</si>
  <si>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</si>
  <si>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</si>
  <si>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</si>
  <si>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</si>
  <si>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</si>
  <si>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</si>
  <si>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</si>
  <si>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</si>
  <si>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</si>
  <si>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</si>
  <si>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</si>
  <si>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</si>
  <si>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</si>
  <si>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</si>
  <si>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</si>
  <si>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</si>
  <si>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</si>
  <si>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</si>
  <si>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</si>
  <si>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</si>
  <si>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</si>
  <si>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</si>
  <si>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</si>
  <si>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</si>
  <si>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</si>
  <si>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</si>
  <si>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</si>
  <si>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</si>
  <si>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</si>
  <si>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</si>
  <si>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</si>
  <si>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</si>
  <si>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</si>
  <si>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</si>
  <si>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</si>
  <si>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</si>
  <si>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</si>
  <si>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</si>
  <si>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</si>
  <si>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</si>
  <si>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</si>
  <si>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</si>
  <si>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</si>
  <si>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</si>
  <si>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</si>
  <si>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</si>
  <si>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</si>
  <si>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</si>
  <si>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</si>
  <si>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</si>
  <si>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</si>
  <si>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</si>
  <si>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</si>
  <si>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</si>
  <si>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</si>
  <si>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</si>
  <si>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</si>
  <si>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</si>
  <si>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</si>
  <si>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</si>
  <si>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</si>
  <si>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</si>
  <si>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</si>
  <si>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</si>
  <si>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</si>
  <si>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</si>
  <si>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</si>
  <si>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</si>
  <si>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</si>
  <si>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</si>
  <si>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</si>
  <si>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</si>
  <si>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</si>
  <si>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</si>
  <si>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</si>
  <si>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</si>
  <si>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</si>
  <si>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</si>
  <si>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</si>
  <si>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</si>
  <si>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</si>
  <si>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</si>
  <si>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</si>
  <si>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</si>
  <si>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</si>
  <si>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</si>
  <si>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</si>
  <si>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</si>
  <si>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</si>
  <si>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</si>
  <si>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</si>
  <si>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</si>
  <si>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</si>
  <si>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</si>
  <si>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</si>
  <si>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</si>
  <si>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</si>
  <si>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</si>
  <si>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</si>
  <si>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</si>
  <si>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</si>
  <si>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</si>
  <si>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</si>
  <si>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</si>
  <si>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</si>
  <si>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</si>
  <si>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</si>
  <si>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</si>
  <si>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</si>
  <si>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</si>
  <si>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</si>
  <si>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</si>
  <si>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</si>
  <si>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</si>
  <si>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</si>
  <si>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</si>
  <si>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</si>
  <si>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</si>
  <si>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</si>
  <si>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</si>
  <si>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</si>
  <si>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</si>
  <si>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</si>
  <si>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</si>
  <si>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</si>
  <si>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</si>
  <si>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</si>
  <si>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</si>
  <si>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</si>
  <si>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</si>
  <si>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</si>
  <si>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</si>
  <si>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</si>
  <si>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</si>
  <si>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</si>
  <si>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</si>
  <si>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</si>
  <si>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</si>
  <si>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</si>
  <si>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</si>
  <si>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</si>
  <si>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</si>
  <si>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</si>
  <si>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</si>
  <si>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</si>
  <si>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</si>
  <si>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</si>
  <si>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</si>
  <si>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</si>
  <si>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</si>
  <si>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</si>
  <si>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</si>
  <si>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</si>
  <si>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</si>
  <si>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</si>
  <si>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</si>
  <si>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</si>
  <si>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</si>
  <si>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</si>
  <si>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</si>
  <si>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</si>
  <si>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</si>
  <si>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</si>
  <si>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</si>
  <si>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</si>
  <si>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</si>
  <si>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</si>
  <si>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</si>
  <si>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</si>
  <si>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</si>
  <si>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</si>
  <si>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</si>
  <si>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</si>
  <si>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</si>
  <si>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</si>
  <si>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</si>
  <si>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</si>
  <si>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</si>
  <si>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</si>
  <si>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</si>
  <si>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</si>
  <si>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</si>
  <si>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</si>
  <si>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</si>
  <si>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</si>
  <si>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</si>
  <si>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</si>
  <si>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</si>
  <si>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</si>
  <si>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</si>
  <si>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</si>
  <si>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</si>
  <si>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</si>
  <si>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</si>
  <si>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</si>
  <si>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</si>
  <si>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</si>
  <si>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</si>
  <si>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</si>
  <si>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</si>
  <si>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</si>
  <si>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</si>
  <si>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</si>
  <si>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</si>
  <si>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</si>
  <si>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</si>
  <si>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</si>
  <si>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</si>
  <si>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</si>
  <si>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</si>
  <si>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</si>
  <si>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</si>
  <si>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</si>
  <si>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</si>
  <si>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</si>
  <si>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</si>
  <si>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</si>
  <si>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</si>
  <si>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</si>
  <si>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</si>
  <si>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</si>
  <si>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</si>
  <si>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</si>
  <si>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</si>
  <si>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</si>
  <si>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</si>
  <si>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</si>
  <si>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</si>
  <si>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</si>
  <si>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</si>
  <si>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</si>
  <si>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</si>
  <si>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</si>
  <si>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</si>
  <si>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</si>
  <si>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PCM-20251115-00002317</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</si>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</sst>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313.8592376157394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45976.807663541666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45976.807663541666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45976.807663541666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45976.807663541666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45976.807663541666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45976.807663541666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45976.807663541666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45976.807663541666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45976.807663541666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45976.807663541666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45976.807663541666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45976.807663541666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45976.807663541666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45976.807663541666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45976.807663541666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45976.807663541666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45976.807663541666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45976.807663541666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45976.807663541666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45976.807663541666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45976.807663541666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45976.807663541666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45976.807663541666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45976.807663541666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45976.807663541666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45976.807663541666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45976.807663541666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45976.807663541666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45976.807663541666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45976.807663541666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45976.807663541666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45976.807663541666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45976.807663541666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45976.807663541666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45976.807663541666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45976.807663541666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45976.807663541666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45976.807663541666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45976.807663541666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45976.807663541666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45976.807663541666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45976.807663541666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45976.807663541666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45976.807663541666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45976.807663541666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45976.807663541666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45976.807663541666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45976.807663541666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45976.807663541666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45976.807663541666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45976.807663541666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45976.807663541666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45976.807663541666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45976.807663541666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45976.807663541666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45976.807663541666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45976.807663541666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45976.807663541666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45976.807663541666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45976.807663541666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45976.807663541666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45976.807663541666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45976.807663541666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45976.807663541666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45976.807663541666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45976.807663541666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45976.807663541666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45976.807663541666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45976.807663541666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45976.807663541666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45976.807663541666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45976.807663541666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45976.807663541666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45976.807663541666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45976.807663541666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45976.807663541666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45976.807663541666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45976.807663541666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45976.807663541666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45976.807663541666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45976.807663541666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45976.807663541666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45976.807663541666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45976.807663541666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45976.807663541666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45976.807663541666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151.80782557870407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0.37132094907428836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8.4573263884522021E-2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45976.807663541666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45976.807663541666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45976.807663541666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45976.807663541666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45976.807663541666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45976.807663541666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45976.807663541666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45976.807663541666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45976.807663541666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45976.807663541666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45976.807663541666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45976.807663541666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45976.807663541666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45976.807663541666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45976.807663541666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45976.807663541666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45976.807663541666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45976.807663541666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45976.807663541666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45976.807663541666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45976.807663541666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45976.807663541666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45976.807663541666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45976.807663541666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45976.807663541666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45976.807663541666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45976.807663541666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45976.807663541666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45976.807663541666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45976.807663541666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45976.807663541666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45976.807663541666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45976.807663541666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45976.807663541666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45976.807663541666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45976.807663541666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45976.807663541666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45976.807663541666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45976.807663541666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45976.807663541666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45976.807663541666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45976.807663541666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45976.807663541666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45976.807663541666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45976.807663541666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45976.807663541666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45976.807663541666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45976.807663541666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45976.807663541666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45976.807663541666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45976.807663541666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45976.807663541666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45976.807663541666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45976.807663541666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45976.807663541666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45976.807663541666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45976.807663541666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45976.807663541666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45976.807663541666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45976.807663541666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45976.807663541666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45976.807663541666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45976.807663541666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45976.807663541666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45976.807663541666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45976.807663541666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45976.807663541666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45976.807663541666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45976.807663541666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45976.807663541666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45976.807663541666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45976.807663541666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45976.807663541666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45976.807663541666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45976.807663541666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45976.807663541666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45976.807663541666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45976.807663541666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45976.807663541666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45976.807663541666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45976.807663541666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45976.807663541666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45976.807663541666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45976.807663541666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45976.807663541666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45976.807663541666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45976.807663541666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45976.807663541666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45976.807663541666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45976.807663541666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45976.807663541666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45976.807663541666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45976.807663541666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45976.807663541666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45976.807663541666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45976.807663541666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45976.807663541666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45976.807663541666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45976.807663541666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45976.807663541666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45976.807663541666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45976.807663541666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45976.807663541666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45976.807663541666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45976.807663541666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45976.807663541666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45976.807663541666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45976.807663541666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45976.807663541666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45976.807663541666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45976.807663541666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45976.807663541666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45976.807663541666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45976.807663541666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45976.807663541666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45976.807663541666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45976.807663541666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45976.807663541666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45976.807663541666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45976.807663541666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45976.807663541666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45976.807663541666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45976.807663541666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45976.807663541666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45976.807663541666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45976.807663541666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45976.807663541666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45976.807663541666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45976.807663541666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45976.807663541666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45976.807663541666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45976.807663541666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45976.807663541666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45976.807663541666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45976.807663541666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45976.807663541666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45976.807663541666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45976.807663541666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45976.807663541666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45976.807663541666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45976.807663541666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45976.807663541666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45976.807663541666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45976.807663541666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45976.807663541666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45976.807663541666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45976.807663541666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45976.807663541666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45976.807663541666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45976.807663541666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45976.807663541666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45976.807663541666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45976.807663541666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45976.807663541666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45976.807663541666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45976.807663541666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45976.807663541666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45976.807663541666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45976.807663541666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45976.807663541666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45976.807663541666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45976.807663541666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45976.807663541666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45976.807663541666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45976.807663541666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45976.807663541666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45976.807663541666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45976.807663541666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45976.807663541666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45976.807663541666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45976.807663541666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45976.807663541666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45976.807663541666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45976.807663541666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45976.807663541666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45976.807663541666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45976.807663541666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45976.807663541666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45976.807663541666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45976.807663541666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45976.807663541666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45976.807663541666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45976.807663541666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45976.807663541666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45976.807663541666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45976.807663541666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45976.807663541666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45976.807663541666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45976.807663541666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45976.807663541666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45976.807663541666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45976.807663541666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45976.807663541666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45976.807663541666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45976.807663541666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45976.807663541666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45976.807663541666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45976.807663541666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45976.807663541666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45976.807663541666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45976.807663541666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45976.807663541666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45976.807663541666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45976.807663541666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45976.807663541666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45976.807663541666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45976.807663541666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45976.807663541666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45976.807663541666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45976.807663541666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45976.807663541666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45976.807663541666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45976.807663541666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45976.807663541666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45976.807663541666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45976.807663541666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45976.807663541666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45976.807663541666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45976.807663541666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45976.807663541666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45976.807663541666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45976.807663541666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45976.807663541666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45976.807663541666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45976.807663541666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45976.807663541666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45976.807663541666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45976.807663541666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45976.807663541666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45976.807663541666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45976.807663541666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45976.807663541666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45976.807663541666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45976.807663541666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45976.807663541666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45976.807663541666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45976.807663541666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45976.807663541666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45976.807663541666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45976.807663541666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45976.807663541666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45976.807663541666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45976.807663541666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45976.807663541666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45976.807663541666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45976.807663541666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45976.807663541666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45976.807663541666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45976.807663541666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45976.807663541666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45976.807663541666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45976.807663541666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45976.807663541666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45976.807663541666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45976.807663541666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45976.807663541666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45976.807663541666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45976.807663541666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45976.807663541666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45976.807663541666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45976.807663541666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45976.807663541666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45976.807663541666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45976.807663541666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45976.807663541666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45976.807663541666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45976.807663541666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45976.807663541666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45976.807663541666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45976.807663541666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45976.807663541666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45976.807663541666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45976.807663541666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45976.807663541666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45976.807663541666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45976.807663541666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45976.807663541666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45976.807663541666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45976.807663541666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45976.807663541666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45976.807663541666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45976.807663541666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45976.807663541666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45976.807663541666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45976.807663541666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45976.807663541666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45976.807663541666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45976.807663541666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45976.807663541666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45976.807663541666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45976.807663541666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45976.807663541666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45976.807663541666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45976.807663541666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45976.807663541666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45976.807663541666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45976.807663541666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45976.807663541666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45976.807663541666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45976.807663541666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45976.807663541666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45976.807663541666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45976.807663541666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45976.807663541666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45976.807663541666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45976.807663541666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45976.807663541666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45976.807663541666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45976.807663541666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45976.807663541666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45976.807663541666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45976.807663541666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45976.807663541666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45976.807663541666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45976.807663541666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45976.807663541666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45976.807663541666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45976.807663541666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45976.807663541666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45976.807663541666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45976.807663541666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45976.807663541666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45976.807663541666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45976.807663541666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45976.807663541666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45976.807663541666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45976.807663541666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45976.807663541666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45976.807663541666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45976.807663541666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45976.807663541666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45976.807663541666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45976.807663541666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45976.807663541666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45976.807663541666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45976.807663541666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45976.807663541666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45976.807663541666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45976.807663541666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45976.807663541666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45976.807663541666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45976.807663541666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45976.807663541666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45976.807663541666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45976.807663541666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45976.807663541666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45976.807663541666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45976.807663541666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45976.807663541666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45976.807663541666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45976.807663541666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45976.807663541666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45976.807663541666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45976.807663541666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45976.807663541666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45976.807663541666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45976.807663541666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45976.807663541666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45976.807663541666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45976.807663541666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45976.807663541666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45976.807663541666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45976.807663541666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45976.807663541666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45976.807663541666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45976.807663541666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45976.807663541666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45976.807663541666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45976.807663541666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45976.807663541666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45976.807663541666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45976.807663541666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45976.807663541666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45976.807663541666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45976.807663541666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45976.807663541666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45976.807663541666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45976.807663541666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45976.807663541666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45976.807663541666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45976.807663541666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45976.807663541666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45976.807663541666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45976.807663541666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45976.807663541666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45976.807663541666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45976.807663541666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45976.807663541666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45976.807663541666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45976.807663541666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45976.807663541666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45976.807663541666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45976.807663541666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45976.807663541666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45976.807663541666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45976.807663541666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45976.807663541666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45976.807663541666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45976.807663541666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45976.807663541666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45976.807663541666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45976.807663541666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45976.807663541666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45976.807663541666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45976.807663541666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45976.807663541666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45976.807663541666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45976.807663541666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45976.807663541666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45976.807663541666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45976.807663541666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45976.807663541666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45976.807663541666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45976.807663541666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45976.807663541666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45976.807663541666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45976.807663541666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45976.807663541666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45976.807663541666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45976.807663541666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45976.807663541666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45976.807663541666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45976.807663541666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45976.807663541666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45976.807663541666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45976.807663541666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45976.807663541666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45976.807663541666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45976.807663541666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45976.807663541666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45976.807663541666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45976.807663541666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45976.807663541666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45976.807663541666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45976.807663541666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45976.807663541666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45976.807663541666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45976.807663541666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45976.807663541666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45976.807663541666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45976.807663541666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45976.807663541666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45976.807663541666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45976.807663541666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45976.807663541666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45976.807663541666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45976.807663541666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45976.807663541666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45976.807663541666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45976.807663541666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45976.807663541666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45976.807663541666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45976.807663541666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45976.807663541666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45976.807663541666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45976.807663541666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45976.807663541666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45976.807663541666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45976.807663541666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45976.807663541666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45976.807663541666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45976.807663541666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45976.807663541666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45976.807663541666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45976.807663541666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45976.807663541666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45976.807663541666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45976.807663541666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45976.807663541666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45976.807663541666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45976.807663541666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45976.807663541666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45976.807663541666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45976.807663541666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45976.807663541666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45976.807663541666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45976.807663541666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45976.807663541666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45976.807663541666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45976.807663541666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45976.807663541666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45976.807663541666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45976.807663541666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45976.807663541666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45976.807663541666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45976.807663541666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45976.807663541666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45976.807663541666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45976.807663541666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45976.807663541666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45976.807663541666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45976.807663541666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45976.807663541666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45976.807663541666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45976.807663541666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45976.807663541666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45976.807663541666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45976.807663541666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45976.807663541666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45976.807663541666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45976.807663541666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45976.807663541666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45976.807663541666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45976.807663541666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45976.807663541666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45976.807663541666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45976.807663541666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45976.807663541666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45976.807663541666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45976.807663541666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45976.807663541666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45976.807663541666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45976.807663541666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45976.807663541666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45976.807663541666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45976.807663541666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45976.807663541666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45976.807663541666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45976.807663541666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45976.807663541666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45976.807663541666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45976.807663541666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45976.807663541666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45976.807663541666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45976.807663541666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45976.807663541666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45976.807663541666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45976.807663541666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45976.807663541666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45976.807663541666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45976.807663541666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45976.807663541666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45976.807663541666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45976.807663541666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45976.807663541666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45976.807663541666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45976.807663541666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45976.807663541666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45976.807663541666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45976.807663541666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45976.807663541666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45976.807663541666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45976.807663541666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45976.807663541666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45976.807663541666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45976.807663541666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45976.807663541666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45976.807663541666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45976.807663541666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45976.807663541666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45976.807663541666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45976.807663541666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45976.807663541666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45976.807663541666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45976.807663541666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45976.807663541666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45976.807663541666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45976.807663541666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45976.807663541666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45976.807663541666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45976.807663541666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45976.807663541666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45976.807663541666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45976.807663541666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45976.807663541666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45976.807663541666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45976.807663541666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45976.807663541666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45976.807663541666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45976.807663541666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45976.807663541666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45976.807663541666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45976.807663541666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45976.807663541666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45976.807663541666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45976.807663541666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45976.807663541666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45976.807663541666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45976.807663541666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45976.807663541666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45976.807663541666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45976.807663541666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45976.807663541666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45976.807663541666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45976.807663541666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45976.807663541666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45976.807663541666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45976.807663541666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45976.807663541666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45976.807663541666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45976.807663541666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45976.807663541666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45976.807663541666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45976.807663541666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45976.807663541666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45976.807663541666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45976.807663541666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45976.807663541666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45976.807663541666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45976.807663541666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45976.807663541666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45976.807663541666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45976.807663541666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45976.807663541666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45976.807663541666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45976.807663541666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45976.807663541666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45976.807663541666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45976.807663541666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45976.807663541666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45976.807663541666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45976.807663541666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45976.807663541666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45976.807663541666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45976.807663541666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45976.807663541666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45976.807663541666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45976.807663541666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45976.807663541666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45976.807663541666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45976.807663541666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45976.807663541666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45976.807663541666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45976.807663541666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45976.807663541666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45976.807663541666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45976.807663541666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45976.807663541666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45976.807663541666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45976.807663541666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45976.807663541666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45976.807663541666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45976.807663541666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45976.807663541666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45976.807663541666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45976.807663541666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45976.807663541666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45976.807663541666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45976.807663541666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45976.807663541666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45976.807663541666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45976.807663541666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45976.807663541666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45976.807663541666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45976.807663541666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45976.807663541666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45976.807663541666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45976.807663541666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45976.807663541666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45976.807663541666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45976.807663541666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45976.807663541666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45976.807663541666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45976.807663541666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45976.807663541666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45976.807663541666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45976.807663541666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45976.807663541666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45976.807663541666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45976.807663541666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45976.807663541666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45976.807663541666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45976.807663541666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45976.807663541666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45976.807663541666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45976.807663541666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45976.807663541666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45976.807663541666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45976.807663541666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45976.807663541666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45976.807663541666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45976.807663541666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45976.807663541666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45976.807663541666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45976.807663541666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45976.807663541666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45976.807663541666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45976.807663541666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45976.807663541666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45976.807663541666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45976.807663541666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45976.807663541666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45976.807663541666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45976.807663541666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45976.807663541666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45976.807663541666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45976.807663541666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45976.807663541666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45976.807663541666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45976.807663541666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45976.807663541666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45976.807663541666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45976.807663541666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45976.807663541666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45976.807663541666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45976.807663541666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45976.807663541666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45976.807663541666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45976.807663541666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45976.807663541666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45976.807663541666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45976.807663541666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45976.807663541666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45976.807663541666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45976.807663541666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45976.807663541666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45976.807663541666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45976.807663541666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45976.807663541666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45976.807663541666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45976.807663541666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45976.807663541666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45976.807663541666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45976.807663541666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45976.807663541666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45976.807663541666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45976.807663541666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45976.807663541666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45976.807663541666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45976.807663541666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45976.807663541666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45976.807663541666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45976.807663541666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45976.807663541666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45976.807663541666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45976.807663541666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45976.807663541666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45976.807663541666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45976.807663541666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45976.807663541666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45976.807663541666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45976.807663541666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45976.807663541666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45976.807663541666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45976.807663541666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45976.807663541666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45976.807663541666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45976.807663541666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45976.807663541666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45976.807663541666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45976.807663541666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45976.807663541666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45976.807663541666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45976.807663541666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45976.807663541666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45976.807663541666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45976.807663541666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45976.807663541666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45976.807663541666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45976.807663541666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45976.807663541666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45976.807663541666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45976.807663541666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45976.807663541666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45976.807663541666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45976.807663541666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45976.807663541666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45976.807663541666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45976.807663541666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45976.807663541666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45976.807663541666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45976.807663541666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45976.807663541666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45976.807663541666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45976.807663541666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45976.807663541666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45976.807663541666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45976.807663541666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45976.807663541666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45976.807663541666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45976.807663541666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45976.807663541666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45976.807663541666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45976.807663541666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45976.807663541666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45976.807663541666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45976.807663541666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45976.807663541666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45976.807663541666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45976.807663541666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45976.807663541666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45976.807663541666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45976.807663541666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45976.807663541666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45976.807663541666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45976.807663541666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45976.807663541666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45976.807663541666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45976.807663541666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45976.807663541666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45976.807663541666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45976.807663541666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45976.807663541666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45976.807663541666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45976.807663541666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45976.807663541666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45976.807663541666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45976.807663541666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45976.807663541666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45976.807663541666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45976.807663541666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45976.807663541666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45976.807663541666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45976.807663541666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45976.807663541666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45976.807663541666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45976.807663541666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45976.807663541666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45976.807663541666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45976.807663541666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45976.807663541666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45976.807663541666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45976.807663541666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45976.807663541666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45976.807663541666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45976.807663541666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45976.807663541666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45976.807663541666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45976.807663541666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45976.807663541666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45976.807663541666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45976.807663541666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45976.807663541666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45976.807663541666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45976.807663541666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45976.807663541666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45976.807663541666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45976.807663541666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45976.807663541666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45976.807663541666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45976.807663541666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45976.807663541666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45976.807663541666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45976.807663541666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45976.807663541666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45976.807663541666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45976.807663541666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45976.807663541666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45976.807663541666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45976.807663541666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45976.807663541666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45976.807663541666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45976.807663541666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45976.807663541666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45976.807663541666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45976.807663541666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45976.807663541666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45976.807663541666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45976.807663541666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45976.807663541666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45976.807663541666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45976.807663541666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45976.807663541666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45976.807663541666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45976.807663541666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45976.807663541666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45976.807663541666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45976.807663541666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45976.807663541666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45976.807663541666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45976.807663541666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45976.807663541666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45976.807663541666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45976.807663541666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45976.807663541666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45976.807663541666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45976.807663541666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45976.807663541666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45976.807663541666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45976.807663541666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45976.807663541666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45976.807663541666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45976.807663541666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45976.807663541666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45976.807663541666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45976.807663541666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45976.807663541666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45976.807663541666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45976.807663541666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45976.807663541666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45976.807663541666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45976.807663541666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45976.807663541666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45976.807663541666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45976.807663541666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45976.807663541666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45976.807663541666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45976.807663541666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45976.807663541666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45976.807663541666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45976.807663541666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45976.807663541666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45976.807663541666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45976.807663541666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45976.807663541666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45976.807663541666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45976.807663541666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45976.807663541666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45976.807663541666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45976.807663541666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45976.807663541666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45976.807663541666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45976.807663541666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45976.807663541666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45976.807663541666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45976.807663541666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45976.807663541666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45976.807663541666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45976.807663541666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45976.807663541666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45976.807663541666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45976.807663541666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45976.807663541666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45976.807663541666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45976.807663541666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45976.807663541666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45976.807663541666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45976.807663541666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45976.807663541666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45976.807663541666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45976.807663541666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45976.807663541666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45976.807663541666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45976.807663541666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45976.807663541666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45976.807663541666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45976.807663541666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45976.807663541666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45976.807663541666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45976.807663541666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45976.807663541666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45976.807663541666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45976.807663541666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45976.807663541666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45976.807663541666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45976.807663541666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45976.807663541666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45976.807663541666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45976.807663541666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45976.807663541666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45976.807663541666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45976.807663541666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45976.807663541666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45976.807663541666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45976.807663541666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45976.807663541666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45976.807663541666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45976.807663541666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45976.807663541666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45976.807663541666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45976.807663541666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45976.807663541666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45976.807663541666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45976.807663541666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45976.807663541666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45976.807663541666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45976.807663541666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45976.807663541666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45976.807663541666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45976.807663541666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45976.807663541666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45976.807663541666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45976.807663541666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45976.807663541666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45976.807663541666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45976.807663541666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45976.807663541666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45976.807663541666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45976.807663541666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45976.807663541666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45976.807663541666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45976.807663541666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45976.807663541666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45976.807663541666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45976.807663541666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45976.807663541666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45976.807663541666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45976.807663541666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45976.807663541666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45976.807663541666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45976.807663541666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45976.807663541666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45976.807663541666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45976.807663541666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45976.807663541666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45976.807663541666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45976.807663541666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45976.807663541666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45976.807663541666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45976.807663541666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45976.807663541666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45976.807663541666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45976.807663541666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45976.807663541666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45976.807663541666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45976.807663541666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45976.807663541666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45976.807663541666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45976.807663541666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45976.807663541666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45976.807663541666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45976.807663541666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45976.807663541666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45976.807663541666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45976.807663541666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45976.807663541666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45976.807663541666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45976.807663541666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45976.807663541666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45976.807663541666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45976.807663541666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45976.807663541666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45976.807663541666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45976.807663541666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45976.807663541666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45976.807663541666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45976.807663541666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273.32694594906934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0.35564965277444571</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0.21855474537005648</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0.14112418981676456</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6.548761574231321E-2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2.341585647809552E-2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2.1390393514593598E-2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45976.807663541666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45976.807663541666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45976.807663541666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45976.807663541666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45976.807663541666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45976.807663541666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45976.807663541666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45976.807663541666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45976.807663541666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45976.807663541666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45976.807663541666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45976.807663541666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45976.807663541666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45976.807663541666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45976.807663541666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45976.807663541666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45976.807663541666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45976.807663541666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45976.807663541666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45976.807663541666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45976.807663541666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45976.807663541666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45976.807663541666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45976.807663541666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45976.807663541666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45976.807663541666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45976.807663541666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45976.807663541666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45976.807663541666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45976.807663541666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45976.807663541666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45976.807663541666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45976.807663541666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45976.807663541666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45976.807663541666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45976.807663541666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45976.807663541666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45976.807663541666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45976.807663541666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45976.807663541666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45976.807663541666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45976.807663541666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45976.807663541666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45976.807663541666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45976.807663541666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45976.807663541666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45976.807663541666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45976.807663541666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45976.807663541666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45976.807663541666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45976.807663541666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45976.807663541666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45976.807663541666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45976.807663541666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45976.807663541666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45976.807663541666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45976.807663541666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45976.807663541666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45976.807663541666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45976.807663541666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45976.807663541666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45976.807663541666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45976.807663541666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45976.807663541666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45976.807663541666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45976.807663541666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45976.807663541666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45976.807663541666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45976.807663541666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45976.807663541666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45976.807663541666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45976.807663541666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45976.807663541666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45976.807663541666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45976.807663541666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45976.807663541666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45976.807663541666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45976.807663541666</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84.975603356477222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50.618786226848897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28.146552430553129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45976.807663541666</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45976.807663541666</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45976.807663541666</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45976.807663541666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45976.807663541666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45976.807663541666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45976.807663541666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45976.807663541666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45976.807663541666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45976.807663541666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45976.807663541666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45976.807663541666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45976.807663541666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45976.807663541666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45976.807663541666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45976.807663541666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45976.807663541666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45976.807663541666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45976.807663541666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45976.807663541666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45976.807663541666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45976.807663541666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45976.807663541666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45976.807663541666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45976.807663541666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45976.807663541666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45976.807663541666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45976.807663541666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45976.807663541666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45976.807663541666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45976.807663541666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45976.807663541666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45976.807663541666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45976.807663541666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45976.807663541666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45976.807663541666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45976.807663541666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45976.807663541666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45976.807663541666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45976.807663541666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45976.807663541666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45976.807663541666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45976.807663541666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45976.807663541666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45976.807663541666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45976.807663541666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45976.807663541666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45976.807663541666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45976.807663541666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45976.807663541666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45976.807663541666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45976.807663541666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45976.807663541666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45976.807663541666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45976.807663541666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45976.807663541666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45976.807663541666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45976.807663541666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45976.807663541666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45976.807663541666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45976.807663541666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45976.807663541666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45976.807663541666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45976.807663541666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45976.807663541666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45976.807663541666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45976.807663541666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45976.807663541666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45976.807663541666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45976.807663541666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45976.807663541666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45976.807663541666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45976.807663541666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45976.807663541666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45976.807663541666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45976.807663541666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45976.807663541666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45976.807663541666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45976.807663541666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45976.807663541666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45976.807663541666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45976.807663541666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45976.807663541666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45976.807663541666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45976.807663541666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45976.807663541666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45976.807663541666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45976.807663541666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45976.807663541666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45976.807663541666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45976.807663541666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45976.807663541666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45976.807663541666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45976.807663541666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45976.807663541666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45976.807663541666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45976.807663541666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45976.807663541666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45976.807663541666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45976.807663541666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45976.807663541666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45976.807663541666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45976.807663541666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45976.807663541666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45976.807663541666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45976.807663541666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45976.807663541666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45976.807663541666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45976.807663541666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45976.807663541666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45976.807663541666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45976.807663541666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45976.807663541666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45976.807663541666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45976.807663541666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45976.807663541666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45976.807663541666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45976.807663541666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45976.807663541666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45976.807663541666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45976.807663541666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45976.807663541666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45976.807663541666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45976.807663541666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45976.807663541666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45976.807663541666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45976.807663541666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45976.807663541666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45976.807663541666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45976.807663541666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45976.807663541666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45976.807663541666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45976.807663541666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45976.807663541666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45976.807663541666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45976.807663541666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45976.807663541666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45976.807663541666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45976.807663541666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45976.807663541666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45976.807663541666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45976.807663541666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45976.807663541666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45976.807663541666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45976.807663541666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45976.807663541666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45976.807663541666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45976.807663541666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45976.807663541666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45976.807663541666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45976.807663541666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45976.807663541666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45976.807663541666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45976.807663541666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45976.807663541666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45976.807663541666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45976.807663541666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45976.807663541666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45976.807663541666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45976.807663541666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45976.807663541666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45976.807663541666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45976.807663541666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45976.807663541666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45976.807663541666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45976.807663541666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45976.807663541666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45976.807663541666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45976.807663541666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45976.807663541666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45976.807663541666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45976.807663541666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45976.807663541666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45976.807663541666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45976.807663541666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45976.807663541666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45976.807663541666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45976.807663541666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45976.807663541666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45976.807663541666</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tabSelected="1" workbookViewId="0">
      <selection activeCell="B3" sqref="B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38019</v>
      </c>
      <c r="E2" s="124" t="s">
        <v>39021</v>
      </c>
      <c r="F2" s="143">
        <v>45976.792928240742</v>
      </c>
      <c r="G2" s="105">
        <f t="shared" ref="G2:G14" ca="1" si="0">IFERROR(NOW()-F2,"-")</f>
        <v>1.4735300923348404E-2</v>
      </c>
      <c r="H2" s="143">
        <v>45976.786782407406</v>
      </c>
      <c r="I2" s="141" t="str">
        <f>IFERROR(VLOOKUP(D2,DB!A:F,6,0),"")</f>
        <v>SCECO</v>
      </c>
      <c r="J2" s="141" t="str">
        <f>IFERROR(VLOOKUP(D2,DB!A:G,7,0),"")</f>
        <v>In progress</v>
      </c>
      <c r="K2" s="144" t="s">
        <v>39137</v>
      </c>
      <c r="L2" s="145" t="str">
        <f>IFERROR(VLOOKUP(D2,DB!A:I,9,0),"")</f>
        <v>Latis</v>
      </c>
    </row>
    <row r="3" spans="1:16382" ht="31.5" customHeight="1">
      <c r="A3" s="140"/>
      <c r="B3" s="141" t="str">
        <f>IFERROR(VLOOKUP(D3,DB!A:K,11,0),"")</f>
        <v/>
      </c>
      <c r="C3" s="142"/>
      <c r="D3" s="141"/>
      <c r="E3" s="124"/>
      <c r="F3" s="143"/>
      <c r="G3" s="105">
        <f t="shared" ca="1" si="0"/>
        <v>45976.807663541666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45976.807663541666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45976.807663541666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45976.807663541666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45976.807663541666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45976.807663541666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45976.807663541666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45976.807663541666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45976.807663541666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45976.807663541666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45976.807663541666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45976.807663541666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45976.807663541666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45976.807663541666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45976.807663541666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45976.807663541666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45976.807663541666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45976.807663541666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45976.807663541666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45976.807663541666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45976.807663541666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45976.807663541666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45976.807663541666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45976.807663541666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45976.807663541666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45976.807663541666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45976.807663541666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45976.807663541666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45976.807663541666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45976.807663541666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45976.807663541666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45976.807663541666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45976.807663541666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45976.807663541666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45976.807663541666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45976.807663541666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45976.807663541666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45976.807663541666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45976.807663541666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45976.807663541666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45976.807663541666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45976.807663541666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45976.807663541666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45976.807663541666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45976.807663541666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45976.807663541666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45976.807663541666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45976.807663541666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45976.807663541666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45976.807663541666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45976.807663541666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45976.807663541666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45976.807663541666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45976.807663541666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45976.807663541666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45976.807663541666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45976.807663541666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45976.807663541666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45976.807663541666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45976.807663541666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45976.807663541666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45976.807663541666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45976.807663541666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45976.807663541666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45976.807663541666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45976.807663541666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45976.807663541666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45976.807663541666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45976.807663541666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45976.807663541666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45976.807663541666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45976.807663541666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45976.807663541666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45976.807663541666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45976.807663541666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45976.807663541666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45976.807663541666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45976.807663541666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45976.807663541666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45976.807663541666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45976.807663541666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45976.807663541666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45976.807663541666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45976.807663541666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45976.807663541666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45976.807663541666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45976.807663541666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45976.807663541666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45976.807663541666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45976.807663541666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45976.807663541666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45976.807663541666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45976.807663541666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45976.807663541666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45976.807663541666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45976.807663541666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45976.807663541666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45976.807663541666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45976.807663541666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45976.807663541666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45976.807663541666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45976.807663541666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45976.807663541666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45976.807663541666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45976.807663541666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45976.807663541666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45976.807663541666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45976.807663541666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45976.807663541666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45976.807663541666</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