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47" documentId="13_ncr:1_{F6CB121F-512D-4AA6-A0C1-0FB36C537598}" xr6:coauthVersionLast="47" xr6:coauthVersionMax="47" xr10:uidLastSave="{D10A2F89-BFDA-4A64-8F78-CA0DE5AD0E21}"/>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B6" i="4"/>
  <c r="G6" i="4"/>
  <c r="I6" i="4"/>
  <c r="J6" i="4"/>
  <c r="L6" i="4"/>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<sst xmlns="http://schemas.openxmlformats.org/spreadsheetml/2006/main" count="180285" uniqueCount="39126">
  <si>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</si>
  <si>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</si>
  <si>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</si>
  <si>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</si>
  <si>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</si>
  <si>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</si>
  <si>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</si>
  <si>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</si>
  <si>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</si>
  <si>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</si>
  <si>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</si>
  <si>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</si>
  <si>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</si>
  <si>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</si>
  <si>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</si>
  <si>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</si>
  <si>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</si>
  <si>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</si>
  <si>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</si>
  <si>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</si>
  <si>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</si>
  <si>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</si>
  <si>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</si>
  <si>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</si>
  <si>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</si>
  <si>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</si>
  <si>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</si>
  <si>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</si>
  <si>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</si>
  <si>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</si>
  <si>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</si>
  <si>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</si>
  <si>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</si>
  <si>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</si>
  <si>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</si>
  <si>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</si>
  <si>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</si>
  <si>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</si>
  <si>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</si>
  <si>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</si>
  <si>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</si>
  <si>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</si>
  <si>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</si>
  <si>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</si>
  <si>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</si>
  <si>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</si>
  <si>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</si>
  <si>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</si>
  <si>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</si>
  <si>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</si>
  <si>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</si>
  <si>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</si>
  <si>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</si>
  <si>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</si>
  <si>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</si>
  <si>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</si>
  <si>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</si>
  <si>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</si>
  <si>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</si>
  <si>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</si>
  <si>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</si>
  <si>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</si>
  <si>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</si>
  <si>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</si>
  <si>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</si>
  <si>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</si>
  <si>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</si>
  <si>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</si>
  <si>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</si>
  <si>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</si>
  <si>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</si>
  <si>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</si>
  <si>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</si>
  <si>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</si>
  <si>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</si>
  <si>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</si>
  <si>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</si>
  <si>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</si>
  <si>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</si>
  <si>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</si>
  <si>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</si>
  <si>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</si>
  <si>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</si>
  <si>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</si>
  <si>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</si>
  <si>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</si>
  <si>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</si>
  <si>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</si>
  <si>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</si>
  <si>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</si>
  <si>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</si>
  <si>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</si>
  <si>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</si>
  <si>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</si>
  <si>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</si>
  <si>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</si>
  <si>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</si>
  <si>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</si>
  <si>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</si>
  <si>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</si>
  <si>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</si>
  <si>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</si>
  <si>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</si>
  <si>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</si>
  <si>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</si>
  <si>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</si>
  <si>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</si>
  <si>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</si>
  <si>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</si>
  <si>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</si>
  <si>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</si>
  <si>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</si>
  <si>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</si>
  <si>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</si>
  <si>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</si>
  <si>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</si>
  <si>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</si>
  <si>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</si>
  <si>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</si>
  <si>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</si>
  <si>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</si>
  <si>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</si>
  <si>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</si>
  <si>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</si>
  <si>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</si>
  <si>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</si>
  <si>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</si>
  <si>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</si>
  <si>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</si>
  <si>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</si>
  <si>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</si>
  <si>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</si>
  <si>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</si>
  <si>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</si>
  <si>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</si>
  <si>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</si>
  <si>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</si>
  <si>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</si>
  <si>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</si>
  <si>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</si>
  <si>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</si>
  <si>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</si>
  <si>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</si>
  <si>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</si>
  <si>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</si>
  <si>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</si>
  <si>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</si>
  <si>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</si>
  <si>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</si>
  <si>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</si>
  <si>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</si>
  <si>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</si>
  <si>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</si>
  <si>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</si>
  <si>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</si>
  <si>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</si>
  <si>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</si>
  <si>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</si>
  <si>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</si>
  <si>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</si>
  <si>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</si>
  <si>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</si>
  <si>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</si>
  <si>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</si>
  <si>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</si>
  <si>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</si>
  <si>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</si>
  <si>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</si>
  <si>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</si>
  <si>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</si>
  <si>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</si>
  <si>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</si>
  <si>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</si>
  <si>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</si>
  <si>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</si>
  <si>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</si>
  <si>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</si>
  <si>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</si>
  <si>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</si>
  <si>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</si>
  <si>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</si>
  <si>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</si>
  <si>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</si>
  <si>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</si>
  <si>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</si>
  <si>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</si>
  <si>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</si>
  <si>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</si>
  <si>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</si>
  <si>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</si>
  <si>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</si>
  <si>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</si>
  <si>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</si>
  <si>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</si>
  <si>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</si>
  <si>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</si>
  <si>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</si>
  <si>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</si>
  <si>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</si>
  <si>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</si>
  <si>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</si>
  <si>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</si>
  <si>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</si>
  <si>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</si>
  <si>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</si>
  <si>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</si>
  <si>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</si>
  <si>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</si>
  <si>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</si>
  <si>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</si>
  <si>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</si>
  <si>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</si>
  <si>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</si>
  <si>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</si>
  <si>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</si>
  <si>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</si>
  <si>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</si>
  <si>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</si>
  <si>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</si>
  <si>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</si>
  <si>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</si>
  <si>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</si>
  <si>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</si>
  <si>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</si>
  <si>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</si>
  <si>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</si>
  <si>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</si>
  <si>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</si>
  <si>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</si>
  <si>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</si>
  <si>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</si>
  <si>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</si>
  <si>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</si>
  <si>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</si>
  <si>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</si>
  <si>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</si>
  <si>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</si>
  <si>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</si>
  <si>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</si>
  <si>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</si>
  <si>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</si>
  <si>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</si>
  <si>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</si>
  <si>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</si>
  <si>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</si>
  <si>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</si>
  <si>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</si>
  <si>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</si>
  <si>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</si>
  <si>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</si>
  <si>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</si>
  <si>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</si>
  <si>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</si>
  <si>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</si>
  <si>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</si>
  <si>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</si>
  <si>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</si>
  <si>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</si>
  <si>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</si>
  <si>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</si>
  <si>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</si>
  <si>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</si>
  <si>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</si>
  <si>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</si>
  <si>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</si>
  <si>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</si>
  <si>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</si>
  <si>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</si>
  <si>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</si>
  <si>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</si>
  <si>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</si>
  <si>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</si>
  <si>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</si>
  <si>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</si>
  <si>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</si>
  <si>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</si>
  <si>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</si>
  <si>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</si>
  <si>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</si>
  <si>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</si>
  <si>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</si>
  <si>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</si>
  <si>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</si>
  <si>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</si>
  <si>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</si>
  <si>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</si>
  <si>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</si>
  <si>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</si>
  <si>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</si>
  <si>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</si>
  <si>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</si>
  <si>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</si>
  <si>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</si>
  <si>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</si>
  <si>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</si>
  <si>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</si>
  <si>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</si>
  <si>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</si>
  <si>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</si>
  <si>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</si>
  <si>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</si>
  <si>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</si>
  <si>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</si>
  <si>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</si>
  <si>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</si>
  <si>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</si>
  <si>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</si>
  <si>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</si>
  <si>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</si>
  <si>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</si>
  <si>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</si>
  <si>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</si>
  <si>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</si>
  <si>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</si>
  <si>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</si>
  <si>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</si>
  <si>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</si>
  <si>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</si>
  <si>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</si>
  <si>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</si>
  <si>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</si>
  <si>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</si>
  <si>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</si>
  <si>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</si>
  <si>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</si>
  <si>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</si>
  <si>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</si>
  <si>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</si>
  <si>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</si>
  <si>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</si>
  <si>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</si>
  <si>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</si>
  <si>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</si>
  <si>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</si>
  <si>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</si>
  <si>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</si>
  <si>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</si>
  <si>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</si>
  <si>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</si>
  <si>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</si>
  <si>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</si>
  <si>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</si>
  <si>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</si>
  <si>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</si>
  <si>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</si>
  <si>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</si>
  <si>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</si>
  <si>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</si>
  <si>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</si>
  <si>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</si>
  <si>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</si>
  <si>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</si>
  <si>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</si>
  <si>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</si>
  <si>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</si>
  <si>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</si>
  <si>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</si>
  <si>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</si>
  <si>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</si>
  <si>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</si>
  <si>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</si>
  <si>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</si>
  <si>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</si>
  <si>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</si>
  <si>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</si>
  <si>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</si>
  <si>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</si>
  <si>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</si>
  <si>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</si>
  <si>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</si>
  <si>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</si>
  <si>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</si>
  <si>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</si>
  <si>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</si>
  <si>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</si>
  <si>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</si>
  <si>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</si>
  <si>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</si>
  <si>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</si>
  <si>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</si>
  <si>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</si>
  <si>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</si>
  <si>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</si>
  <si>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</si>
  <si>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</si>
  <si>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</si>
  <si>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</si>
  <si>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</si>
  <si>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</si>
  <si>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</si>
  <si>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</si>
  <si>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</si>
  <si>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</si>
  <si>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</si>
  <si>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</si>
  <si>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</si>
  <si>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</si>
  <si>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</si>
  <si>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</si>
  <si>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</si>
  <si>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</si>
  <si>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</si>
  <si>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</si>
  <si>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</si>
  <si>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</si>
  <si>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</si>
  <si>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</si>
  <si>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</si>
  <si>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</si>
  <si>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</si>
  <si>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</si>
  <si>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</si>
  <si>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</si>
  <si>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</si>
  <si>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</si>
  <si>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</si>
  <si>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</si>
  <si>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</si>
  <si>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</si>
  <si>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</si>
  <si>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</si>
  <si>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</si>
  <si>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</si>
  <si>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</si>
  <si>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</si>
  <si>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</si>
  <si>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</si>
  <si>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</si>
  <si>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</si>
  <si>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</si>
  <si>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</si>
  <si>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</si>
  <si>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</si>
  <si>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</si>
  <si>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</si>
  <si>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</si>
  <si>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</si>
  <si>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</si>
  <si>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</si>
  <si>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</si>
  <si>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</si>
  <si>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</si>
  <si>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</si>
  <si>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</si>
  <si>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</si>
  <si>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</si>
  <si>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</si>
  <si>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</si>
  <si>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</si>
  <si>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</si>
  <si>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</si>
  <si>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</si>
  <si>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</si>
  <si>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</si>
  <si>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</si>
  <si>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</si>
  <si>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</si>
  <si>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</si>
  <si>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</si>
  <si>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</si>
  <si>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</si>
  <si>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</si>
  <si>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</si>
  <si>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</si>
  <si>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</si>
  <si>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</si>
  <si>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</si>
  <si>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</si>
  <si>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</si>
  <si>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</si>
  <si>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</si>
  <si>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</si>
  <si>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</si>
  <si>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</si>
  <si>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</si>
  <si>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</si>
  <si>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</si>
  <si>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</si>
  <si>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</si>
  <si>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</si>
  <si>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</si>
  <si>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</si>
  <si>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</si>
  <si>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</si>
  <si>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</si>
  <si>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</si>
  <si>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</si>
  <si>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</si>
  <si>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</si>
  <si>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</si>
  <si>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</si>
  <si>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</si>
  <si>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</si>
  <si>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</si>
  <si>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</si>
  <si>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</si>
  <si>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</si>
  <si>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</si>
  <si>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</si>
  <si>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</si>
  <si>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</si>
  <si>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</si>
  <si>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</si>
  <si>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</si>
  <si>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</si>
  <si>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</si>
  <si>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</si>
  <si>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</si>
  <si>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</si>
  <si>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</si>
  <si>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</si>
  <si>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</si>
  <si>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</si>
  <si>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</si>
  <si>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</si>
  <si>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</si>
  <si>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</si>
  <si>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</si>
  <si>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</si>
  <si>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</si>
  <si>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</si>
  <si>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</si>
  <si>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</si>
  <si>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</si>
  <si>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</si>
  <si>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</si>
  <si>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</si>
  <si>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</si>
  <si>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</si>
  <si>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</si>
  <si>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</si>
  <si>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</si>
  <si>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</si>
  <si>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</si>
  <si>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</si>
  <si>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</si>
  <si>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</si>
  <si>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</si>
  <si>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</si>
  <si>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</si>
  <si>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</si>
  <si>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</si>
  <si>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</si>
  <si>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</si>
  <si>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</si>
  <si>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</si>
  <si>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</si>
  <si>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</si>
  <si>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</si>
  <si>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</si>
  <si>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</si>
  <si>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</si>
  <si>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</si>
  <si>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</si>
  <si>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</si>
  <si>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</si>
  <si>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</si>
  <si>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</si>
  <si>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</si>
  <si>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</si>
  <si>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</si>
  <si>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</si>
  <si>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</si>
  <si>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</si>
  <si>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</si>
  <si>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</si>
  <si>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</si>
  <si>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</si>
  <si>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</si>
  <si>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</si>
  <si>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</si>
  <si>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</si>
  <si>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</si>
  <si>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</si>
  <si>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</si>
  <si>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</si>
  <si>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</si>
  <si>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</si>
  <si>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</si>
  <si>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</si>
  <si>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</si>
  <si>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</si>
  <si>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</si>
  <si>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</si>
  <si>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</si>
  <si>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</si>
  <si>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</si>
  <si>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</si>
  <si>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</si>
  <si>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</si>
  <si>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</si>
  <si>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</si>
  <si>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</si>
  <si>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</si>
  <si>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</si>
  <si>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</si>
  <si>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</si>
  <si>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</si>
  <si>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</si>
  <si>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</si>
  <si>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</si>
  <si>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</si>
  <si>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</si>
  <si>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</si>
  <si>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</si>
  <si>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</si>
  <si>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</si>
  <si>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</si>
  <si>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</si>
  <si>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</si>
  <si>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</si>
  <si>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</si>
  <si>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</si>
  <si>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</si>
  <si>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</si>
  <si>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</si>
  <si>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</si>
  <si>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</si>
  <si>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</si>
  <si>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</si>
  <si>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</si>
  <si>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</si>
  <si>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</si>
  <si>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</si>
  <si>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</si>
  <si>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</si>
  <si>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</si>
  <si>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</si>
  <si>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</si>
  <si>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</si>
  <si>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</si>
  <si>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</si>
  <si>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</si>
  <si>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</si>
  <si>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</si>
  <si>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</si>
  <si>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</si>
  <si>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</si>
  <si>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</si>
  <si>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</si>
  <si>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</si>
  <si>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</si>
  <si>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</si>
  <si>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</si>
  <si>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</si>
  <si>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</si>
  <si>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</si>
  <si>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</si>
  <si>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</si>
  <si>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</si>
  <si>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</si>
  <si>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</si>
  <si>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</si>
  <si>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</si>
  <si>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</si>
  <si>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</si>
  <si>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</si>
  <si>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</si>
  <si>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</si>
  <si>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</si>
  <si>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</si>
  <si>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</si>
  <si>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</si>
  <si>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</si>
  <si>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</si>
  <si>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</si>
  <si>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</si>
  <si>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</si>
  <si>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</si>
  <si>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</si>
  <si>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</si>
  <si>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</si>
  <si>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</si>
  <si>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</si>
  <si>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</si>
  <si>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</si>
  <si>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</si>
  <si>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</si>
  <si>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</si>
  <si>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</si>
  <si>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</si>
  <si>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</si>
  <si>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</si>
  <si>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</si>
  <si>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</si>
  <si>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</si>
  <si>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</si>
  <si>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</si>
  <si>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</si>
  <si>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</si>
  <si>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</si>
  <si>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</si>
  <si>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</si>
  <si>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</si>
  <si>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</si>
  <si>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</si>
  <si>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</si>
  <si>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</si>
  <si>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</si>
  <si>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</si>
  <si>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</si>
  <si>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</si>
  <si>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</si>
  <si>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</si>
  <si>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</si>
  <si>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</si>
  <si>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</si>
  <si>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</si>
  <si>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</si>
  <si>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</si>
  <si>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</si>
  <si>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</si>
  <si>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</si>
  <si>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</si>
  <si>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</si>
  <si>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</si>
  <si>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</si>
  <si>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</si>
  <si>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</si>
  <si>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</si>
  <si>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</si>
  <si>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</si>
  <si>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</si>
  <si>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</si>
  <si>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</si>
  <si>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</si>
  <si>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</si>
  <si>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</si>
  <si>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</si>
  <si>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</si>
  <si>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</si>
  <si>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</si>
  <si>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</si>
  <si>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</si>
  <si>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</si>
  <si>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</si>
  <si>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</si>
  <si>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</si>
  <si>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</si>
  <si>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</si>
  <si>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</si>
  <si>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</si>
  <si>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</si>
  <si>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</si>
  <si>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</si>
  <si>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</si>
  <si>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</si>
  <si>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</si>
  <si>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</si>
  <si>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</si>
  <si>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</si>
  <si>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</si>
  <si>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</si>
  <si>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</si>
  <si>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</si>
  <si>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</si>
  <si>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</si>
  <si>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</si>
  <si>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</si>
  <si>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</si>
  <si>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</si>
  <si>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</si>
  <si>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</si>
  <si>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</si>
  <si>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</si>
  <si>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</si>
  <si>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</si>
  <si>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</si>
  <si>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</si>
  <si>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</si>
  <si>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</si>
  <si>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</si>
  <si>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</si>
  <si>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</si>
  <si>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</si>
  <si>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</si>
  <si>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</si>
  <si>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</si>
  <si>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</si>
  <si>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</si>
  <si>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</si>
  <si>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</si>
  <si>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</si>
  <si>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</si>
  <si>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</si>
  <si>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</si>
  <si>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</si>
  <si>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</si>
  <si>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</si>
  <si>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</si>
  <si>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</si>
  <si>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</si>
  <si>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</si>
  <si>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</si>
  <si>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</si>
  <si>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</si>
  <si>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</si>
  <si>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</si>
  <si>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</si>
  <si>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</si>
  <si>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</si>
  <si>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</si>
  <si>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</si>
  <si>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</si>
  <si>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</si>
  <si>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</si>
  <si>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</si>
  <si>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</si>
  <si>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</si>
  <si>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</si>
  <si>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</si>
  <si>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</si>
  <si>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</si>
  <si>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</si>
  <si>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</si>
  <si>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</si>
  <si>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</si>
  <si>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</si>
  <si>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</si>
  <si>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</si>
  <si>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</si>
  <si>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</si>
  <si>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</si>
  <si>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</si>
  <si>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</si>
  <si>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</si>
  <si>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</si>
  <si>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</si>
  <si>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</si>
  <si>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</si>
  <si>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</si>
  <si>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</si>
  <si>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</si>
  <si>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</si>
  <si>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</si>
  <si>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</si>
  <si>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</si>
  <si>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</si>
  <si>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</si>
  <si>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</si>
  <si>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</si>
  <si>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</si>
  <si>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</si>
  <si>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</si>
  <si>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</si>
  <si>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</si>
  <si>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</si>
  <si>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</si>
  <si>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</si>
  <si>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</si>
  <si>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</si>
  <si>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</si>
  <si>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</si>
  <si>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</si>
  <si>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</si>
  <si>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</si>
  <si>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</si>
  <si>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</si>
  <si>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</si>
  <si>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</si>
  <si>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</si>
  <si>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</si>
  <si>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</si>
  <si>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</si>
  <si>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</si>
  <si>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</si>
  <si>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</si>
  <si>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</si>
  <si>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</si>
  <si>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</si>
  <si>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</si>
  <si>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</si>
  <si>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</si>
  <si>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</si>
  <si>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</si>
  <si>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</si>
  <si>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</si>
  <si>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</si>
  <si>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</si>
  <si>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</si>
  <si>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</si>
  <si>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</si>
  <si>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</si>
  <si>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</si>
  <si>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</si>
  <si>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</si>
  <si>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</si>
  <si>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</si>
  <si>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</si>
  <si>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</si>
  <si>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</si>
  <si>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</si>
  <si>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</si>
  <si>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</si>
  <si>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</si>
  <si>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</si>
  <si>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</si>
  <si>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</si>
  <si>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</si>
  <si>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</si>
  <si>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</si>
  <si>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</si>
  <si>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</si>
  <si>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</si>
  <si>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</si>
  <si>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</si>
  <si>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</si>
  <si>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</si>
  <si>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</si>
  <si>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</si>
  <si>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</si>
  <si>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</si>
  <si>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</si>
  <si>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</si>
  <si>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</si>
  <si>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</si>
  <si>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</si>
  <si>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</si>
  <si>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</si>
  <si>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</si>
  <si>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</si>
  <si>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</si>
  <si>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</si>
  <si>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</si>
  <si>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</si>
  <si>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</si>
  <si>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</si>
  <si>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</si>
  <si>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</si>
  <si>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</si>
  <si>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</si>
  <si>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</si>
  <si>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</si>
  <si>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</si>
  <si>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</si>
  <si>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</si>
  <si>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</si>
  <si>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</si>
  <si>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</si>
  <si>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</si>
  <si>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</si>
  <si>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</si>
  <si>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</si>
  <si>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</si>
  <si>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</si>
  <si>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</si>
  <si>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</si>
  <si>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</si>
  <si>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</si>
  <si>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</si>
  <si>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</si>
  <si>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</si>
  <si>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</si>
  <si>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</si>
  <si>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</si>
  <si>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</si>
  <si>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</si>
  <si>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</si>
  <si>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</si>
  <si>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</si>
  <si>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</si>
  <si>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</si>
  <si>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</si>
  <si>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</si>
  <si>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</si>
  <si>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</si>
  <si>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</si>
  <si>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</si>
  <si>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</si>
  <si>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</si>
  <si>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</si>
  <si>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</si>
  <si>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</si>
  <si>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</si>
  <si>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</si>
  <si>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</si>
  <si>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</si>
  <si>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</si>
  <si>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</si>
  <si>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</si>
  <si>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</si>
  <si>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</si>
  <si>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</si>
  <si>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</si>
  <si>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</si>
  <si>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</si>
  <si>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</si>
  <si>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</si>
  <si>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</si>
  <si>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</si>
  <si>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</si>
  <si>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</si>
  <si>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</si>
  <si>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</si>
  <si>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</si>
  <si>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</si>
  <si>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</si>
  <si>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</si>
  <si>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</si>
  <si>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</si>
  <si>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</si>
  <si>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</si>
  <si>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</si>
  <si>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</si>
  <si>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</si>
  <si>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</si>
  <si>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</si>
  <si>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</si>
  <si>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</si>
  <si>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</si>
  <si>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</si>
  <si>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</si>
  <si>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</si>
  <si>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</si>
  <si>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</si>
  <si>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</si>
  <si>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</si>
  <si>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</si>
  <si>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</si>
  <si>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</si>
  <si>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</si>
  <si>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</si>
  <si>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</si>
  <si>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</si>
  <si>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</si>
  <si>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</si>
  <si>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</si>
  <si>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</si>
  <si>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</si>
  <si>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</si>
  <si>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</si>
  <si>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</si>
  <si>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</si>
  <si>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</si>
  <si>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</si>
  <si>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</si>
  <si>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</si>
  <si>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</si>
  <si>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</si>
  <si>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</si>
  <si>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</si>
  <si>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</si>
  <si>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</si>
  <si>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</si>
  <si>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</si>
  <si>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</si>
  <si>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</si>
  <si>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</si>
  <si>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</si>
  <si>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</si>
  <si>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</si>
  <si>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</si>
  <si>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</si>
  <si>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</si>
  <si>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</si>
  <si>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</si>
  <si>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</si>
  <si>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</si>
  <si>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</si>
  <si>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</si>
  <si>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</si>
  <si>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</si>
  <si>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</si>
  <si>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</si>
  <si>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</si>
  <si>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</si>
  <si>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</si>
  <si>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</si>
  <si>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</si>
  <si>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</si>
  <si>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</si>
  <si>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</si>
  <si>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</si>
  <si>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</si>
  <si>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</si>
  <si>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</si>
  <si>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</si>
  <si>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</si>
  <si>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</si>
  <si>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</si>
  <si>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</si>
  <si>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</si>
  <si>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</si>
  <si>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</si>
  <si>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</si>
  <si>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</si>
  <si>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</si>
  <si>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</si>
  <si>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</si>
  <si>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</si>
  <si>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</si>
  <si>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</si>
  <si>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</si>
  <si>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</si>
  <si>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</si>
  <si>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</si>
  <si>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</si>
  <si>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</si>
  <si>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</si>
  <si>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</si>
  <si>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</si>
  <si>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</si>
  <si>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</si>
  <si>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</si>
  <si>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</si>
  <si>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</si>
  <si>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</si>
  <si>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</si>
  <si>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</si>
  <si>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</si>
  <si>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</si>
  <si>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</si>
  <si>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</si>
  <si>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</si>
  <si>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</si>
  <si>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</si>
  <si>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</si>
  <si>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</si>
  <si>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</si>
  <si>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</si>
  <si>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</si>
  <si>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</si>
  <si>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</si>
  <si>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</si>
  <si>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</si>
  <si>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</si>
  <si>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</si>
  <si>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</si>
  <si>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</si>
  <si>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</si>
  <si>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</si>
  <si>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</si>
  <si>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</si>
  <si>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</si>
  <si>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</si>
  <si>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</si>
  <si>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</si>
  <si>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</si>
  <si>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</si>
  <si>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</si>
  <si>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</si>
  <si>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</si>
  <si>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</si>
  <si>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</si>
  <si>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</si>
  <si>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</si>
  <si>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</si>
  <si>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</si>
  <si>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</si>
  <si>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</si>
  <si>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</si>
  <si>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</si>
  <si>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</si>
  <si>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</si>
  <si>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</si>
  <si>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</si>
  <si>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</si>
  <si>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</si>
  <si>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</si>
  <si>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</si>
  <si>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</si>
  <si>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</si>
  <si>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</si>
  <si>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</si>
  <si>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</si>
  <si>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</si>
  <si>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</si>
  <si>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</si>
  <si>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</si>
  <si>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</si>
  <si>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</si>
  <si>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</si>
  <si>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</si>
  <si>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</si>
  <si>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</si>
  <si>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</si>
  <si>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</si>
  <si>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</si>
  <si>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</si>
  <si>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</si>
  <si>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</si>
  <si>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</si>
  <si>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</si>
  <si>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</si>
  <si>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</si>
  <si>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</si>
  <si>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</si>
  <si>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</si>
  <si>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</si>
  <si>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</si>
  <si>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</si>
  <si>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</si>
  <si>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</si>
  <si>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</si>
  <si>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</si>
  <si>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</si>
  <si>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</si>
  <si>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</si>
  <si>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</si>
  <si>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</si>
  <si>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</si>
  <si>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</si>
  <si>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</si>
  <si>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</si>
  <si>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</si>
  <si>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</si>
  <si>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</si>
  <si>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</si>
  <si>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</si>
  <si>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</si>
  <si>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</si>
  <si>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</si>
  <si>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</si>
  <si>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</si>
  <si>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</si>
  <si>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</si>
  <si>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</si>
  <si>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</si>
  <si>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</si>
  <si>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</si>
  <si>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</si>
  <si>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</si>
  <si>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</si>
  <si>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</si>
  <si>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</si>
  <si>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</si>
  <si>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</si>
  <si>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</si>
  <si>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</si>
  <si>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</si>
  <si>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</si>
  <si>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</si>
  <si>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</si>
  <si>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</si>
  <si>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</si>
  <si>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</si>
  <si>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</si>
  <si>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</si>
  <si>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</si>
  <si>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</si>
  <si>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</si>
  <si>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</si>
  <si>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</si>
  <si>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</si>
  <si>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</si>
  <si>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</si>
  <si>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</si>
  <si>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</si>
  <si>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</si>
  <si>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</si>
  <si>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</si>
  <si>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</si>
  <si>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</si>
  <si>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</si>
  <si>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</si>
  <si>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</si>
  <si>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</si>
  <si>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</si>
  <si>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</si>
  <si>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</si>
  <si>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</si>
  <si>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</si>
  <si>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</si>
  <si>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</si>
  <si>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</si>
  <si>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</si>
  <si>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</si>
  <si>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</si>
  <si>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</si>
  <si>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</si>
  <si>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</si>
  <si>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</si>
  <si>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</si>
  <si>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</si>
  <si>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</si>
  <si>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</si>
  <si>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</si>
  <si>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</si>
  <si>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</si>
  <si>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</si>
  <si>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</si>
  <si>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</si>
  <si>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</si>
  <si>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</si>
  <si>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</si>
  <si>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</si>
  <si>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</si>
  <si>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</si>
  <si>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</si>
  <si>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</si>
  <si>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</si>
  <si>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</si>
  <si>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</si>
  <si>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</si>
  <si>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</si>
  <si>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</si>
  <si>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</si>
  <si>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</si>
  <si>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</si>
  <si>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</si>
  <si>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</si>
  <si>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</si>
  <si>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</si>
  <si>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</si>
  <si>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</si>
  <si>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</si>
  <si>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</si>
  <si>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</si>
  <si>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</si>
  <si>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</si>
  <si>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</si>
  <si>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</si>
  <si>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</si>
  <si>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</si>
  <si>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</si>
  <si>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</si>
  <si>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</si>
  <si>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</si>
  <si>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</si>
  <si>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</si>
  <si>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</si>
  <si>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</si>
  <si>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</si>
  <si>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</si>
  <si>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</si>
  <si>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</si>
  <si>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</si>
  <si>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</si>
  <si>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</si>
  <si>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</si>
  <si>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</si>
  <si>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</si>
  <si>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</si>
  <si>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</si>
  <si>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</si>
  <si>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</si>
  <si>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</si>
  <si>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</si>
  <si>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</si>
  <si>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</si>
  <si>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</si>
  <si>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</si>
  <si>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</si>
  <si>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</si>
  <si>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</si>
  <si>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</si>
  <si>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</si>
  <si>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</si>
  <si>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</si>
  <si>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</si>
  <si>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</si>
  <si>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</si>
  <si>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</si>
  <si>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</si>
  <si>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</si>
  <si>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</si>
  <si>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</si>
  <si>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</si>
  <si>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</si>
  <si>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</si>
  <si>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</si>
  <si>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</si>
  <si>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</si>
  <si>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</si>
  <si>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</si>
  <si>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</si>
  <si>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</si>
  <si>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</si>
  <si>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</si>
  <si>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</si>
  <si>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</si>
  <si>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</si>
  <si>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</si>
  <si>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</si>
  <si>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</si>
  <si>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</si>
  <si>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</si>
  <si>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</si>
  <si>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</si>
  <si>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</si>
  <si>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</si>
  <si>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</si>
  <si>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</si>
  <si>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</si>
  <si>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</si>
  <si>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</si>
  <si>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</si>
  <si>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</si>
  <si>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</si>
  <si>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</si>
  <si>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</si>
  <si>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</si>
  <si>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</si>
  <si>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</si>
  <si>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</si>
  <si>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</si>
  <si>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</si>
  <si>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</si>
  <si>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</si>
  <si>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</si>
  <si>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</si>
  <si>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</si>
  <si>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</si>
  <si>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</si>
  <si>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</si>
  <si>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</si>
  <si>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</si>
  <si>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</si>
  <si>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</si>
  <si>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</si>
  <si>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</si>
  <si>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</si>
  <si>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</si>
  <si>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</si>
  <si>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</si>
  <si>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</si>
  <si>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</si>
  <si>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</si>
  <si>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</si>
  <si>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</si>
  <si>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</si>
  <si>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</si>
  <si>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</si>
  <si>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</si>
  <si>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</si>
  <si>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</si>
  <si>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</si>
  <si>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</si>
  <si>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</si>
  <si>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</si>
  <si>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</si>
  <si>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</si>
  <si>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</si>
  <si>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</si>
  <si>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</si>
  <si>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</si>
  <si>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</si>
  <si>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</si>
  <si>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</si>
  <si>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</si>
  <si>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</si>
  <si>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</si>
  <si>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</si>
  <si>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</si>
  <si>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</si>
  <si>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</si>
  <si>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</si>
  <si>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</si>
  <si>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</si>
  <si>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</si>
  <si>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</si>
  <si>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</si>
  <si>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</si>
  <si>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</si>
  <si>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</si>
  <si>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</si>
  <si>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</si>
  <si>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</si>
  <si>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</si>
  <si>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</si>
  <si>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</si>
  <si>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</si>
  <si>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</si>
  <si>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</si>
  <si>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</si>
  <si>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</si>
  <si>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</si>
  <si>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</si>
  <si>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</si>
  <si>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</si>
  <si>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</si>
  <si>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</si>
  <si>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</si>
  <si>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</si>
  <si>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</si>
  <si>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</si>
  <si>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</si>
  <si>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</si>
  <si>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</si>
  <si>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</si>
  <si>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</si>
  <si>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</si>
  <si>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</si>
  <si>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</si>
  <si>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</si>
  <si>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</si>
  <si>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</si>
  <si>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</si>
  <si>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</si>
  <si>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</si>
  <si>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</si>
  <si>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</si>
  <si>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</si>
  <si>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</si>
  <si>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</si>
  <si>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</si>
  <si>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</si>
  <si>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</si>
  <si>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</si>
  <si>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</si>
  <si>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</si>
  <si>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</si>
  <si>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</si>
  <si>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</si>
  <si>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</si>
  <si>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</si>
  <si>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</si>
  <si>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</si>
  <si>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</si>
  <si>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</si>
  <si>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</si>
  <si>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</si>
  <si>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</si>
  <si>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</si>
  <si>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</si>
  <si>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</si>
  <si>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</si>
  <si>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</si>
  <si>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</si>
  <si>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</si>
  <si>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</si>
  <si>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</si>
  <si>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</si>
  <si>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</si>
  <si>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</si>
  <si>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</si>
  <si>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</si>
  <si>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</si>
  <si>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</si>
  <si>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</si>
  <si>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</si>
  <si>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</si>
  <si>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</si>
  <si>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</si>
  <si>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</si>
  <si>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</si>
  <si>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</si>
  <si>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</si>
  <si>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</si>
  <si>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</si>
  <si>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</si>
  <si>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</si>
  <si>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</si>
  <si>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</si>
  <si>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</si>
  <si>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</si>
  <si>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</si>
  <si>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</si>
  <si>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</si>
  <si>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</si>
  <si>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</si>
  <si>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</si>
  <si>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</si>
  <si>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</si>
  <si>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</si>
  <si>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</si>
  <si>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</si>
  <si>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</si>
  <si>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</si>
  <si>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</si>
  <si>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</si>
  <si>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</si>
  <si>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</si>
  <si>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</si>
  <si>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</si>
  <si>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</si>
  <si>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</si>
  <si>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</si>
  <si>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</si>
  <si>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</si>
  <si>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</si>
  <si>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</si>
  <si>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</si>
  <si>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</si>
  <si>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</si>
  <si>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</si>
  <si>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</si>
  <si>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</si>
  <si>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</si>
  <si>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</si>
  <si>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</si>
  <si>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</si>
  <si>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</si>
  <si>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</si>
  <si>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</si>
  <si>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</si>
  <si>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</si>
  <si>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</si>
  <si>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</si>
  <si>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</si>
  <si>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</si>
  <si>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</si>
  <si>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</si>
  <si>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</si>
  <si>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</si>
  <si>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</si>
  <si>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</si>
  <si>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</si>
  <si>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</si>
  <si>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</si>
  <si>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</si>
  <si>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</si>
  <si>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</si>
  <si>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</si>
  <si>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</si>
  <si>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</si>
  <si>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</si>
  <si>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</si>
  <si>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</si>
  <si>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</si>
  <si>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</si>
  <si>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</si>
  <si>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</si>
  <si>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</si>
  <si>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</si>
  <si>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</si>
  <si>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</si>
  <si>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</si>
  <si>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</si>
  <si>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</si>
  <si>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</si>
  <si>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</si>
  <si>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</si>
  <si>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</si>
  <si>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</si>
  <si>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</si>
  <si>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</si>
  <si>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</si>
  <si>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</si>
  <si>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</si>
  <si>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</si>
  <si>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</si>
  <si>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</si>
  <si>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</si>
  <si>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</si>
  <si>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</si>
  <si>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</si>
  <si>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</si>
  <si>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</si>
  <si>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</si>
  <si>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</si>
  <si>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</si>
  <si>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</si>
  <si>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</si>
  <si>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</si>
  <si>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</si>
  <si>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</si>
  <si>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</si>
  <si>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</si>
  <si>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</si>
  <si>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</si>
  <si>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</si>
  <si>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</si>
  <si>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</si>
  <si>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</si>
  <si>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</si>
  <si>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</si>
  <si>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</si>
  <si>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</si>
  <si>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</si>
  <si>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</si>
  <si>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</si>
  <si>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</si>
  <si>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</si>
  <si>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</si>
  <si>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</si>
  <si>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</si>
  <si>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</si>
  <si>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</si>
  <si>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</si>
  <si>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</si>
  <si>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</si>
  <si>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</si>
  <si>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</si>
  <si>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</si>
  <si>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</si>
  <si>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</si>
  <si>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</si>
  <si>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</si>
  <si>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</si>
  <si>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</si>
  <si>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</si>
  <si>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</si>
  <si>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</si>
  <si>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</si>
  <si>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</si>
  <si>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</si>
  <si>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</si>
  <si>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</si>
  <si>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</si>
  <si>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</si>
  <si>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</si>
  <si>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</si>
  <si>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</si>
  <si>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</si>
  <si>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</si>
  <si>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</si>
  <si>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</si>
  <si>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</si>
  <si>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</si>
  <si>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</si>
  <si>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</si>
  <si>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</si>
  <si>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</si>
  <si>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</si>
  <si>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</si>
  <si>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</si>
  <si>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</si>
  <si>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</si>
  <si>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</si>
  <si>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</si>
  <si>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</si>
  <si>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</si>
  <si>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</si>
  <si>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</si>
  <si>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</si>
  <si>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</si>
  <si>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</si>
  <si>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</si>
  <si>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</si>
  <si>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</si>
  <si>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</si>
  <si>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</si>
  <si>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</si>
  <si>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</si>
  <si>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</si>
  <si>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</si>
  <si>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</si>
  <si>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</si>
  <si>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</si>
  <si>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</si>
  <si>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</si>
  <si>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</si>
  <si>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</si>
  <si>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</si>
  <si>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</si>
  <si>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</si>
  <si>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</si>
  <si>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</si>
  <si>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</si>
  <si>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</si>
  <si>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</si>
  <si>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</si>
  <si>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</si>
  <si>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</si>
  <si>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</si>
  <si>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</si>
  <si>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</si>
  <si>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</si>
  <si>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</si>
  <si>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</si>
  <si>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</si>
  <si>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</si>
  <si>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</si>
  <si>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</si>
  <si>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</si>
  <si>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</si>
  <si>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</si>
  <si>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</si>
  <si>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</si>
  <si>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</si>
  <si>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</si>
  <si>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</si>
  <si>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</si>
  <si>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</si>
  <si>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</si>
  <si>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</si>
  <si>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</si>
  <si>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</si>
  <si>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</si>
  <si>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</si>
  <si>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</si>
  <si>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</si>
  <si>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</si>
  <si>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</si>
  <si>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</si>
  <si>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</si>
  <si>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</si>
  <si>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</si>
  <si>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</si>
  <si>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</si>
  <si>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</si>
  <si>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</si>
  <si>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</si>
  <si>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</si>
  <si>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</si>
  <si>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</si>
  <si>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</si>
  <si>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</si>
  <si>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</si>
  <si>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</si>
  <si>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</si>
  <si>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</si>
  <si>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</si>
  <si>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</si>
  <si>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</si>
  <si>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</si>
  <si>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</si>
  <si>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</si>
  <si>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</si>
  <si>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</si>
  <si>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</si>
  <si>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</si>
  <si>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</si>
  <si>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</si>
  <si>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</si>
  <si>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</si>
  <si>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</si>
  <si>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</si>
  <si>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</si>
  <si>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</si>
  <si>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</si>
  <si>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</si>
  <si>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</si>
  <si>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</si>
  <si>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</si>
  <si>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</si>
  <si>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</si>
  <si>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</si>
  <si>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</si>
  <si>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</si>
  <si>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</si>
  <si>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</si>
  <si>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</si>
  <si>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</si>
  <si>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</si>
  <si>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</si>
  <si>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</si>
  <si>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</si>
  <si>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</si>
  <si>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</si>
  <si>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</si>
  <si>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</si>
  <si>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</si>
  <si>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</si>
  <si>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</si>
  <si>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</si>
  <si>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</si>
  <si>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</si>
  <si>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</si>
  <si>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</si>
  <si>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</si>
  <si>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</si>
  <si>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</si>
  <si>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</si>
  <si>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</si>
  <si>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</si>
  <si>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</si>
  <si>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</si>
  <si>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</si>
  <si>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</si>
  <si>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</si>
  <si>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</si>
  <si>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</si>
  <si>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</si>
  <si>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</si>
  <si>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</si>
  <si>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</si>
  <si>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</si>
  <si>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</si>
  <si>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</si>
  <si>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</si>
  <si>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</si>
  <si>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</si>
  <si>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</si>
  <si>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</si>
  <si>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</si>
  <si>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</si>
  <si>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</si>
  <si>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</si>
  <si>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</si>
  <si>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</si>
  <si>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</si>
  <si>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</si>
  <si>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</si>
  <si>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</si>
  <si>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</si>
  <si>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</si>
  <si>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</si>
  <si>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</si>
  <si>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</si>
  <si>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</si>
  <si>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</si>
  <si>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</si>
  <si>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</si>
  <si>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</si>
  <si>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</si>
  <si>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</si>
  <si>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</si>
  <si>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</si>
  <si>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</si>
  <si>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</si>
  <si>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</si>
  <si>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</si>
  <si>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</si>
  <si>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</si>
  <si>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</si>
  <si>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</si>
  <si>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</si>
  <si>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</si>
  <si>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</si>
  <si>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</si>
  <si>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</si>
  <si>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</si>
  <si>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</si>
  <si>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</si>
  <si>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</si>
  <si>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</si>
  <si>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</si>
  <si>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</si>
  <si>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</si>
  <si>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</si>
  <si>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</si>
  <si>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</si>
  <si>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</si>
  <si>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</si>
  <si>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</si>
  <si>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</si>
  <si>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</si>
  <si>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</si>
  <si>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</si>
  <si>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</si>
  <si>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</si>
  <si>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</si>
  <si>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</si>
  <si>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</si>
  <si>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</si>
  <si>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</si>
  <si>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</si>
  <si>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</si>
  <si>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</si>
  <si>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</si>
  <si>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</si>
  <si>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</si>
  <si>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</si>
  <si>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</si>
  <si>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</si>
  <si>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</si>
  <si>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</si>
  <si>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</si>
  <si>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</si>
  <si>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</si>
  <si>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</si>
  <si>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</si>
  <si>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</si>
  <si>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</si>
  <si>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</si>
  <si>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</si>
  <si>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</si>
  <si>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</si>
  <si>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</si>
  <si>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</si>
  <si>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</si>
  <si>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</si>
  <si>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</si>
  <si>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</si>
  <si>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</si>
  <si>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</si>
  <si>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</si>
  <si>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</si>
  <si>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</si>
  <si>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</si>
  <si>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</si>
  <si>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</si>
  <si>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</si>
  <si>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</si>
  <si>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</si>
  <si>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</si>
  <si>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</si>
  <si>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</si>
  <si>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</si>
  <si>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</si>
  <si>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</si>
  <si>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</si>
  <si>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</si>
  <si>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</si>
  <si>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</si>
  <si>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</si>
  <si>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</si>
  <si>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</si>
  <si>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</si>
  <si>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</si>
  <si>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</si>
  <si>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</si>
  <si>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</si>
  <si>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</si>
  <si>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</si>
  <si>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</si>
  <si>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</si>
  <si>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</si>
  <si>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</si>
  <si>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</si>
  <si>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</si>
  <si>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</si>
  <si>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</si>
  <si>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</si>
  <si>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</si>
  <si>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</si>
  <si>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</si>
  <si>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</si>
  <si>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</si>
  <si>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</si>
  <si>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</si>
  <si>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</si>
  <si>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</si>
  <si>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</si>
  <si>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</si>
  <si>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</si>
  <si>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</si>
  <si>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</si>
  <si>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</si>
  <si>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</si>
  <si>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</si>
  <si>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</si>
  <si>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</si>
  <si>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</si>
  <si>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</si>
  <si>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</si>
  <si>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</si>
  <si>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</si>
  <si>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</si>
  <si>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</si>
  <si>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</si>
  <si>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</si>
  <si>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</si>
  <si>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</si>
  <si>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</si>
  <si>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</si>
  <si>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</si>
  <si>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</si>
  <si>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</si>
  <si>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</si>
  <si>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</si>
  <si>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</si>
  <si>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</si>
  <si>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</si>
  <si>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</si>
  <si>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</si>
  <si>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</si>
  <si>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</si>
  <si>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</si>
  <si>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</si>
  <si>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</si>
  <si>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</si>
  <si>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</si>
  <si>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</si>
  <si>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</si>
  <si>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</si>
  <si>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</si>
  <si>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</si>
  <si>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</si>
  <si>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</si>
  <si>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</si>
  <si>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</si>
  <si>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</si>
  <si>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</si>
  <si>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</si>
  <si>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</si>
  <si>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</si>
  <si>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</si>
  <si>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</si>
  <si>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</si>
  <si>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</si>
  <si>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</si>
  <si>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</si>
  <si>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</si>
  <si>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</si>
  <si>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</si>
  <si>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</si>
  <si>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</si>
  <si>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</si>
  <si>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</si>
  <si>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</si>
  <si>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</si>
  <si>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</si>
  <si>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</si>
  <si>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</si>
  <si>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</si>
  <si>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</si>
  <si>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</si>
  <si>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</si>
  <si>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</si>
  <si>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</si>
  <si>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</si>
  <si>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</si>
  <si>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</si>
  <si>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</si>
  <si>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</si>
  <si>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</si>
  <si>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</si>
  <si>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</si>
  <si>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</si>
  <si>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</si>
  <si>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</si>
  <si>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</si>
  <si>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</si>
  <si>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</si>
  <si>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</si>
  <si>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</si>
  <si>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</si>
  <si>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</si>
  <si>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</si>
  <si>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</si>
  <si>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</si>
  <si>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</si>
  <si>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</si>
  <si>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</si>
  <si>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</si>
  <si>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</si>
  <si>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</si>
  <si>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</si>
  <si>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</si>
  <si>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</si>
  <si>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</si>
  <si>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</si>
  <si>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</si>
  <si>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</si>
  <si>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</si>
  <si>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</si>
  <si>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</si>
  <si>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</si>
  <si>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</si>
  <si>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</si>
  <si>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</si>
  <si>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</si>
  <si>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</si>
  <si>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</si>
  <si>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</si>
  <si>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</si>
  <si>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</si>
  <si>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</si>
  <si>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</si>
  <si>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</si>
  <si>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</si>
  <si>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</si>
  <si>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</si>
  <si>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</si>
  <si>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</si>
  <si>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</si>
  <si>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</si>
  <si>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</si>
  <si>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</si>
  <si>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</si>
  <si>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</si>
  <si>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</si>
  <si>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</si>
  <si>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</si>
  <si>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</si>
  <si>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</si>
  <si>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</si>
  <si>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</si>
  <si>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</si>
  <si>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</si>
  <si>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</si>
  <si>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</si>
  <si>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</si>
  <si>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</si>
  <si>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</si>
  <si>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</si>
  <si>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</si>
  <si>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</si>
  <si>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</si>
  <si>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</si>
  <si>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</si>
  <si>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</si>
  <si>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</si>
  <si>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</si>
  <si>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</si>
  <si>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</si>
  <si>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</si>
  <si>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</si>
  <si>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</si>
  <si>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</si>
  <si>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</si>
  <si>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</si>
  <si>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</si>
  <si>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</si>
  <si>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</si>
  <si>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</si>
  <si>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</si>
  <si>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</si>
  <si>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</si>
  <si>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</si>
  <si>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</si>
  <si>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</si>
  <si>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</si>
  <si>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</si>
  <si>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</si>
  <si>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</si>
  <si>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</si>
  <si>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</si>
  <si>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</si>
  <si>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</si>
  <si>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</si>
  <si>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</si>
  <si>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</si>
  <si>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</si>
  <si>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</si>
  <si>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</si>
  <si>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</si>
  <si>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</si>
  <si>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</si>
  <si>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</si>
  <si>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</si>
  <si>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</si>
  <si>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</si>
  <si>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</si>
  <si>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</si>
  <si>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</si>
  <si>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</si>
  <si>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</si>
  <si>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</si>
  <si>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</si>
  <si>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</si>
  <si>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</si>
  <si>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</si>
  <si>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</si>
  <si>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</si>
  <si>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</si>
  <si>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</si>
  <si>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</si>
  <si>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</si>
  <si>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</si>
  <si>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</si>
  <si>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</si>
  <si>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</si>
  <si>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</si>
  <si>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</si>
  <si>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</si>
  <si>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</si>
  <si>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</si>
  <si>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</si>
  <si>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</si>
  <si>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</si>
  <si>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</si>
  <si>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</si>
  <si>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</si>
  <si>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</si>
  <si>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</si>
  <si>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</si>
  <si>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</si>
  <si>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</si>
  <si>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</si>
  <si>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</si>
  <si>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</si>
  <si>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</si>
  <si>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</si>
  <si>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</si>
  <si>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</si>
  <si>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</si>
  <si>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</si>
  <si>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</si>
  <si>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</si>
  <si>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</si>
  <si>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</si>
  <si>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</si>
  <si>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</si>
  <si>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</si>
  <si>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</si>
  <si>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</si>
  <si>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</si>
  <si>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</si>
  <si>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</si>
  <si>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</si>
  <si>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</si>
  <si>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</si>
  <si>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</si>
  <si>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</si>
  <si>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</si>
  <si>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</si>
  <si>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</si>
  <si>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</si>
  <si>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</si>
  <si>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</si>
  <si>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</si>
  <si>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</si>
  <si>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</si>
  <si>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</si>
  <si>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</si>
  <si>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</si>
  <si>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</si>
  <si>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</si>
  <si>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</si>
  <si>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</si>
  <si>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</si>
  <si>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</si>
  <si>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</si>
  <si>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</si>
  <si>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</si>
  <si>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</si>
  <si>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</si>
  <si>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</si>
  <si>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</si>
  <si>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</si>
  <si>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</si>
  <si>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</si>
  <si>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</si>
  <si>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</si>
  <si>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</si>
  <si>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</si>
  <si>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</si>
  <si>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</si>
  <si>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</si>
  <si>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</si>
  <si>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</si>
  <si>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</si>
  <si>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</si>
  <si>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</si>
  <si>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</si>
  <si>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</si>
  <si>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</si>
  <si>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</si>
  <si>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</si>
  <si>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</si>
  <si>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</si>
  <si>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</si>
  <si>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</si>
  <si>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</si>
  <si>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</si>
  <si>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</si>
  <si>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</si>
  <si>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</si>
  <si>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</si>
  <si>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</si>
  <si>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</si>
  <si>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</si>
  <si>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</si>
  <si>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</si>
  <si>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</si>
  <si>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</si>
  <si>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</si>
  <si>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</si>
  <si>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</si>
  <si>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</si>
  <si>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</si>
  <si>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</si>
  <si>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</si>
  <si>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</si>
  <si>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</si>
  <si>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</si>
  <si>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</si>
  <si>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</si>
  <si>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</si>
  <si>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</si>
  <si>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</si>
  <si>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</si>
  <si>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</si>
  <si>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</si>
  <si>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</si>
  <si>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</si>
  <si>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</si>
  <si>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</si>
  <si>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</si>
  <si>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</si>
  <si>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</si>
  <si>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</si>
  <si>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</si>
  <si>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</si>
  <si>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</si>
  <si>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</si>
  <si>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</si>
  <si>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</si>
  <si>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</si>
  <si>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</si>
  <si>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</si>
  <si>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</si>
  <si>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</si>
  <si>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</si>
  <si>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</si>
  <si>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</si>
  <si>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</si>
  <si>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</si>
  <si>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</si>
  <si>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</si>
  <si>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</si>
  <si>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</si>
  <si>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</si>
  <si>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</si>
  <si>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</si>
  <si>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</si>
  <si>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</si>
  <si>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</si>
  <si>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</si>
  <si>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</si>
  <si>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</si>
  <si>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</si>
  <si>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</si>
  <si>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</si>
  <si>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</si>
  <si>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</si>
  <si>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</si>
  <si>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</si>
  <si>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</si>
  <si>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</si>
  <si>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</si>
  <si>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</si>
  <si>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</si>
  <si>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</si>
  <si>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</si>
  <si>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</si>
  <si>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</si>
  <si>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</si>
  <si>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</si>
  <si>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</si>
  <si>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</si>
  <si>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</si>
  <si>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</si>
  <si>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</si>
  <si>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</si>
  <si>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</si>
  <si>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</si>
  <si>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</si>
  <si>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</si>
  <si>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</si>
  <si>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</si>
  <si>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</si>
  <si>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</si>
  <si>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</si>
  <si>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</si>
  <si>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</si>
  <si>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</si>
  <si>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</si>
  <si>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</si>
  <si>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</si>
  <si>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</si>
  <si>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</si>
  <si>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</si>
  <si>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</si>
  <si>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</si>
  <si>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</si>
  <si>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</si>
  <si>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</si>
  <si>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</si>
  <si>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</si>
  <si>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</si>
  <si>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</si>
  <si>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</si>
  <si>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</si>
  <si>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</si>
  <si>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</si>
  <si>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</si>
  <si>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</si>
  <si>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</si>
  <si>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</si>
  <si>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</si>
  <si>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</si>
  <si>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</si>
  <si>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</si>
  <si>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</si>
  <si>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</si>
  <si>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</si>
  <si>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</si>
  <si>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</si>
  <si>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</si>
  <si>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</si>
  <si>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</si>
  <si>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</si>
  <si>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</si>
  <si>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</si>
  <si>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</si>
  <si>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</si>
  <si>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</si>
  <si>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</si>
  <si>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</si>
  <si>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</si>
  <si>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</si>
  <si>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</si>
  <si>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</si>
  <si>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</si>
  <si>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</si>
  <si>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</si>
  <si>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</si>
  <si>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</si>
  <si>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</si>
  <si>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</si>
  <si>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</si>
  <si>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</si>
  <si>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</si>
  <si>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</si>
  <si>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</si>
  <si>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</si>
  <si>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</si>
  <si>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</si>
  <si>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</si>
  <si>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</si>
  <si>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</si>
  <si>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</si>
  <si>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</si>
  <si>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</si>
  <si>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</si>
  <si>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</si>
  <si>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</si>
  <si>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</si>
  <si>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</si>
  <si>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</si>
  <si>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</si>
  <si>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</si>
  <si>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</si>
  <si>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</si>
  <si>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</si>
  <si>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</si>
  <si>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</si>
  <si>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</si>
  <si>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</si>
  <si>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</si>
  <si>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</si>
  <si>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</si>
  <si>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</si>
  <si>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</si>
  <si>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</si>
  <si>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</si>
  <si>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</si>
  <si>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</si>
  <si>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</si>
  <si>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</si>
  <si>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</si>
  <si>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</si>
  <si>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</si>
  <si>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</si>
  <si>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</si>
  <si>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</si>
  <si>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</si>
  <si>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</si>
  <si>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</si>
  <si>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</si>
  <si>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</si>
  <si>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</si>
  <si>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</si>
  <si>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</si>
  <si>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</si>
  <si>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</si>
  <si>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</si>
  <si>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</si>
  <si>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</si>
  <si>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</si>
  <si>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</si>
  <si>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</si>
  <si>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</si>
  <si>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</si>
  <si>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</si>
  <si>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</si>
  <si>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</si>
  <si>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</si>
  <si>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</si>
  <si>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</si>
  <si>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</si>
  <si>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</si>
  <si>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</si>
  <si>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</si>
  <si>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</si>
  <si>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</si>
  <si>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</si>
  <si>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</si>
  <si>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</si>
  <si>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</si>
  <si>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</si>
  <si>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</si>
  <si>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</si>
  <si>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</si>
  <si>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</si>
  <si>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</si>
  <si>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</si>
  <si>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</si>
  <si>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</si>
  <si>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</si>
  <si>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</si>
  <si>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</si>
  <si>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</si>
  <si>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</si>
  <si>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</si>
  <si>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</si>
  <si>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</si>
  <si>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</si>
  <si>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</si>
  <si>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</si>
  <si>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</si>
  <si>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</si>
  <si>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</si>
  <si>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</si>
  <si>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</si>
  <si>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</si>
  <si>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</si>
  <si>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</si>
  <si>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</si>
  <si>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</si>
  <si>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</si>
  <si>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</si>
  <si>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</si>
  <si>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</si>
  <si>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</si>
  <si>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</si>
  <si>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</si>
  <si>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</si>
  <si>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</si>
  <si>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</si>
  <si>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</si>
  <si>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</si>
  <si>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</si>
  <si>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</si>
  <si>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</si>
  <si>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</si>
  <si>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</si>
  <si>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</si>
  <si>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</si>
  <si>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</si>
  <si>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</si>
  <si>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</si>
  <si>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</si>
  <si>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</si>
  <si>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</si>
  <si>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</si>
  <si>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</si>
  <si>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</si>
  <si>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</si>
  <si>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</si>
  <si>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</si>
  <si>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</si>
  <si>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</si>
  <si>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</si>
  <si>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</si>
  <si>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</si>
  <si>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</si>
  <si>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</si>
  <si>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</si>
  <si>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</si>
  <si>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</si>
  <si>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</si>
  <si>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</si>
  <si>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</si>
  <si>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</si>
  <si>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</si>
  <si>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</si>
  <si>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</si>
  <si>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</si>
  <si>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</si>
  <si>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</si>
  <si>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</si>
  <si>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</si>
  <si>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</si>
  <si>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</si>
  <si>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</si>
  <si>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</si>
  <si>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</si>
  <si>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</si>
  <si>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</si>
  <si>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</si>
  <si>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</si>
  <si>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</si>
  <si>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</si>
  <si>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</si>
  <si>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</si>
  <si>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</si>
  <si>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</si>
  <si>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</si>
  <si>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</si>
  <si>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</si>
  <si>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</si>
  <si>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</si>
  <si>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</si>
  <si>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</si>
  <si>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</si>
  <si>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</si>
  <si>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</si>
  <si>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</si>
  <si>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</si>
  <si>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</si>
  <si>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</si>
  <si>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</si>
  <si>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</si>
  <si>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</si>
  <si>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</si>
  <si>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</si>
  <si>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</si>
  <si>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</si>
  <si>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</si>
  <si>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</si>
  <si>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</si>
  <si>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</si>
  <si>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</si>
  <si>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</si>
  <si>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</si>
  <si>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</si>
  <si>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</si>
  <si>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</si>
  <si>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</si>
  <si>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</si>
  <si>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</si>
  <si>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</si>
  <si>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</si>
  <si>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</si>
  <si>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</si>
  <si>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</si>
  <si>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</si>
  <si>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</si>
  <si>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</si>
  <si>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</si>
  <si>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</si>
  <si>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</si>
  <si>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</si>
  <si>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</si>
  <si>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</si>
  <si>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</si>
  <si>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</si>
  <si>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</si>
  <si>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</si>
  <si>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</si>
  <si>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</si>
  <si>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</si>
  <si>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</si>
  <si>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</si>
  <si>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</si>
  <si>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</si>
  <si>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</si>
  <si>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</si>
  <si>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</si>
  <si>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</si>
  <si>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</si>
  <si>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</si>
  <si>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</si>
  <si>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</si>
  <si>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</si>
  <si>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</si>
  <si>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</si>
  <si>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</si>
  <si>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</si>
  <si>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</si>
  <si>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</si>
  <si>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</si>
  <si>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</si>
  <si>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</si>
  <si>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</si>
  <si>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</si>
  <si>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</si>
  <si>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</si>
  <si>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</si>
  <si>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</si>
  <si>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</si>
  <si>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</si>
  <si>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</si>
  <si>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</si>
  <si>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</si>
  <si>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</si>
  <si>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</si>
  <si>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</si>
  <si>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</si>
  <si>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</si>
  <si>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</si>
  <si>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</si>
  <si>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</si>
  <si>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</si>
  <si>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</si>
  <si>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</si>
  <si>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</si>
  <si>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</si>
  <si>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</si>
  <si>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</si>
  <si>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</si>
  <si>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</si>
  <si>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</si>
  <si>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</si>
  <si>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</si>
  <si>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</si>
  <si>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</si>
  <si>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</si>
  <si>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</si>
  <si>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</si>
  <si>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</si>
  <si>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</si>
  <si>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</si>
  <si>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</si>
  <si>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</si>
  <si>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</si>
  <si>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</si>
  <si>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</si>
  <si>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</si>
  <si>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</si>
  <si>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</si>
  <si>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</si>
  <si>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</si>
  <si>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</si>
  <si>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</si>
  <si>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</si>
  <si>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</si>
  <si>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</si>
  <si>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</si>
  <si>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</si>
  <si>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</si>
  <si>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</si>
  <si>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</si>
  <si>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</si>
  <si>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</si>
  <si>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</si>
  <si>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</si>
  <si>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</si>
  <si>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</si>
  <si>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</si>
  <si>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</si>
  <si>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</si>
  <si>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</si>
  <si>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</si>
  <si>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</si>
  <si>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</si>
  <si>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</si>
  <si>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</si>
  <si>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</si>
  <si>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</si>
  <si>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</si>
  <si>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</si>
  <si>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</si>
  <si>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</si>
  <si>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</si>
  <si>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</si>
  <si>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</si>
  <si>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</si>
  <si>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</si>
  <si>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</si>
  <si>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</si>
  <si>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</si>
  <si>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</si>
  <si>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</si>
  <si>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</si>
  <si>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</si>
  <si>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</si>
  <si>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</si>
  <si>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</si>
  <si>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</si>
  <si>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</si>
  <si>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</si>
  <si>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</si>
  <si>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</si>
  <si>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</si>
  <si>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</si>
  <si>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</si>
  <si>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</si>
  <si>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</si>
  <si>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</si>
  <si>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</si>
  <si>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</si>
  <si>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</si>
  <si>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</si>
  <si>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</si>
  <si>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</si>
  <si>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</si>
  <si>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</si>
  <si>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</si>
  <si>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</si>
  <si>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</si>
  <si>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</si>
  <si>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</si>
  <si>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</si>
  <si>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</si>
  <si>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</si>
  <si>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</si>
  <si>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</si>
  <si>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</si>
  <si>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</si>
  <si>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</si>
  <si>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</si>
  <si>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</si>
  <si>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</si>
  <si>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</si>
  <si>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</si>
  <si>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</si>
  <si>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</si>
  <si>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</si>
  <si>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</si>
  <si>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</si>
  <si>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</si>
  <si>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</si>
  <si>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</si>
  <si>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</si>
  <si>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</si>
  <si>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</si>
  <si>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</si>
  <si>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</si>
  <si>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</si>
  <si>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</si>
  <si>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</si>
  <si>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</si>
  <si>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</si>
  <si>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</si>
  <si>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</si>
  <si>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</si>
  <si>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</si>
  <si>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</si>
  <si>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</si>
  <si>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</si>
  <si>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</si>
  <si>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</si>
  <si>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</si>
  <si>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</si>
  <si>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</si>
  <si>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</si>
  <si>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</si>
  <si>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</si>
  <si>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</si>
  <si>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</si>
  <si>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</si>
  <si>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</si>
  <si>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</si>
  <si>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</si>
  <si>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</si>
  <si>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</si>
  <si>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</si>
  <si>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</si>
  <si>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</si>
  <si>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</si>
  <si>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</si>
  <si>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</si>
  <si>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</si>
  <si>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</si>
  <si>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</si>
  <si>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</si>
  <si>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</si>
  <si>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</si>
  <si>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</si>
  <si>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</si>
  <si>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</si>
  <si>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</si>
  <si>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</si>
  <si>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</si>
  <si>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</si>
  <si>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</si>
  <si>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</si>
  <si>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</si>
  <si>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</si>
  <si>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</si>
  <si>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</si>
  <si>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</si>
  <si>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</si>
  <si>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</si>
  <si>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</si>
  <si>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</si>
  <si>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</si>
  <si>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</si>
  <si>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</si>
  <si>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</si>
  <si>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</si>
  <si>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</si>
  <si>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</si>
  <si>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</si>
  <si>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</si>
  <si>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</si>
  <si>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</si>
  <si>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</si>
  <si>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</si>
  <si>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</si>
  <si>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</si>
  <si>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</si>
  <si>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</si>
  <si>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</si>
  <si>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</si>
  <si>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</si>
  <si>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</si>
  <si>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</si>
  <si>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</si>
  <si>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</si>
  <si>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</si>
  <si>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</si>
  <si>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</si>
  <si>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</si>
  <si>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</si>
  <si>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</si>
  <si>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</si>
  <si>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</si>
  <si>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</si>
  <si>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</si>
  <si>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</si>
  <si>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</si>
  <si>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</si>
  <si>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</si>
  <si>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</si>
  <si>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</si>
  <si>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</si>
  <si>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</si>
  <si>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</si>
  <si>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</si>
  <si>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</si>
  <si>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</si>
  <si>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</si>
  <si>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</si>
  <si>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</si>
  <si>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</si>
  <si>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</si>
  <si>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</si>
  <si>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</si>
  <si>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</si>
  <si>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</si>
  <si>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</si>
  <si>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</si>
  <si>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</si>
  <si>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</si>
  <si>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</si>
  <si>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</si>
  <si>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</si>
  <si>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</si>
  <si>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</si>
  <si>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</si>
  <si>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</si>
  <si>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</si>
  <si>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</si>
  <si>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</si>
  <si>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</si>
  <si>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</si>
  <si>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</si>
  <si>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</si>
  <si>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</si>
  <si>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</si>
  <si>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</si>
  <si>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</si>
  <si>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</si>
  <si>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</si>
  <si>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</si>
  <si>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</si>
  <si>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</si>
  <si>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</si>
  <si>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</si>
  <si>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</si>
  <si>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</si>
  <si>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</si>
  <si>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</si>
  <si>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</si>
  <si>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</si>
  <si>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</si>
  <si>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</si>
  <si>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</si>
  <si>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</si>
  <si>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</si>
  <si>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</si>
  <si>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</si>
  <si>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</si>
  <si>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</si>
  <si>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</si>
  <si>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</si>
  <si>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</si>
  <si>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</si>
  <si>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</si>
  <si>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</si>
  <si>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</si>
  <si>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</si>
  <si>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</si>
  <si>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</si>
  <si>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</si>
  <si>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</si>
  <si>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</si>
  <si>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</si>
  <si>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</si>
  <si>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</si>
  <si>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</si>
  <si>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</si>
  <si>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</si>
  <si>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</si>
  <si>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</si>
  <si>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</si>
  <si>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</si>
  <si>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</si>
  <si>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</si>
  <si>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</si>
  <si>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</si>
  <si>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</si>
  <si>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</si>
  <si>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</si>
  <si>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</si>
  <si>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</si>
  <si>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</si>
  <si>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</si>
  <si>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</si>
  <si>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</si>
  <si>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</si>
  <si>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</si>
  <si>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</si>
  <si>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</si>
  <si>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</si>
  <si>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</si>
  <si>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</si>
  <si>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</si>
  <si>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</si>
  <si>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</si>
  <si>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</si>
  <si>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</si>
  <si>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</si>
  <si>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</si>
  <si>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</si>
  <si>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</si>
  <si>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</si>
  <si>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</si>
  <si>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</si>
  <si>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</si>
  <si>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</si>
  <si>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</si>
  <si>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</si>
  <si>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</si>
  <si>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</si>
  <si>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</si>
  <si>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</si>
  <si>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</si>
  <si>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</si>
  <si>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</si>
  <si>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</si>
  <si>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</si>
  <si>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</si>
  <si>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</si>
  <si>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</si>
  <si>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</si>
  <si>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</si>
  <si>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</si>
  <si>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</si>
  <si>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</si>
  <si>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</si>
  <si>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</si>
  <si>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</si>
  <si>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</si>
  <si>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</si>
  <si>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</si>
  <si>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</si>
  <si>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</si>
  <si>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</si>
  <si>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</si>
  <si>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</si>
  <si>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</si>
  <si>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</si>
  <si>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</si>
  <si>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</si>
  <si>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</si>
  <si>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</si>
  <si>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</si>
  <si>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</si>
  <si>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</si>
  <si>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</si>
  <si>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</si>
  <si>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</si>
  <si>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</si>
  <si>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</si>
  <si>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</si>
  <si>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</si>
  <si>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</si>
  <si>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</si>
  <si>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</si>
  <si>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</si>
  <si>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</si>
  <si>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</si>
  <si>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</si>
  <si>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</si>
  <si>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</si>
  <si>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</si>
  <si>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</si>
  <si>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</si>
  <si>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</si>
  <si>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</si>
  <si>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</si>
  <si>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</si>
  <si>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</si>
  <si>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</si>
  <si>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</si>
  <si>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</si>
  <si>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</si>
  <si>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</si>
  <si>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</si>
  <si>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</si>
  <si>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</si>
  <si>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</si>
  <si>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</si>
  <si>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</si>
  <si>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</si>
  <si>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</si>
  <si>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</si>
  <si>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</si>
  <si>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</si>
  <si>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</si>
  <si>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</si>
  <si>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</si>
  <si>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</si>
  <si>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</si>
  <si>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</si>
  <si>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</si>
  <si>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</si>
  <si>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</si>
  <si>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</si>
  <si>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</si>
  <si>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</si>
  <si>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</si>
  <si>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</si>
  <si>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</si>
  <si>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</si>
  <si>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</si>
  <si>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</si>
  <si>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</si>
  <si>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</si>
  <si>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</si>
  <si>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</si>
  <si>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</si>
  <si>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</si>
  <si>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</si>
  <si>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</si>
  <si>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</si>
  <si>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</si>
  <si>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</si>
  <si>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</si>
  <si>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</si>
  <si>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</si>
  <si>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</si>
  <si>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</si>
  <si>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</si>
  <si>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</si>
  <si>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</si>
  <si>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</si>
  <si>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</si>
  <si>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</si>
  <si>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</si>
  <si>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</si>
  <si>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</si>
  <si>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</si>
  <si>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</si>
  <si>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</si>
  <si>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</si>
  <si>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</si>
  <si>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</si>
  <si>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</si>
  <si>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</si>
  <si>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</si>
  <si>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</si>
  <si>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</si>
  <si>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</si>
  <si>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</si>
  <si>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</si>
  <si>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</si>
  <si>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</si>
  <si>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</si>
  <si>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</si>
  <si>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</si>
  <si>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</si>
  <si>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</si>
  <si>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</si>
  <si>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</si>
  <si>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</si>
  <si>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</si>
  <si>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</si>
  <si>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</si>
  <si>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</si>
  <si>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</si>
  <si>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</si>
  <si>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</si>
  <si>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</si>
  <si>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</si>
  <si>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</si>
  <si>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</si>
  <si>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</si>
  <si>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</si>
  <si>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</si>
  <si>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</si>
  <si>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</si>
  <si>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</si>
  <si>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</si>
  <si>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</si>
  <si>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</si>
  <si>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</si>
  <si>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</si>
  <si>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</si>
  <si>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</si>
  <si>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</si>
  <si>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</si>
  <si>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</si>
  <si>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</si>
  <si>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</si>
  <si>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</si>
  <si>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</si>
  <si>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</si>
  <si>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</si>
  <si>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</si>
  <si>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</si>
  <si>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</si>
  <si>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</si>
  <si>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</si>
  <si>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</si>
  <si>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</si>
  <si>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</si>
  <si>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</si>
  <si>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</si>
  <si>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</si>
  <si>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</si>
  <si>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</si>
  <si>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</si>
  <si>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</si>
  <si>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</si>
  <si>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</si>
  <si>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</si>
  <si>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</si>
  <si>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</si>
  <si>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</si>
  <si>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</si>
  <si>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</si>
  <si>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</si>
  <si>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</si>
  <si>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</si>
  <si>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</si>
  <si>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</si>
  <si>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</si>
  <si>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</si>
  <si>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</si>
  <si>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</si>
  <si>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</si>
  <si>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</si>
  <si>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</si>
  <si>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</si>
  <si>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</si>
  <si>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</si>
  <si>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</si>
  <si>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</si>
  <si>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</si>
  <si>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</si>
  <si>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</si>
  <si>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</si>
  <si>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</si>
  <si>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</si>
  <si>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</si>
  <si>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</si>
  <si>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</si>
  <si>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</si>
  <si>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</si>
  <si>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</si>
  <si>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</si>
  <si>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</si>
  <si>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</si>
  <si>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</si>
  <si>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</si>
  <si>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</si>
  <si>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</si>
  <si>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</si>
  <si>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</si>
  <si>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</si>
  <si>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</si>
  <si>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</si>
  <si>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</si>
  <si>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</si>
  <si>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</si>
  <si>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</si>
  <si>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</si>
  <si>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</si>
  <si>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</si>
  <si>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</si>
  <si>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</si>
  <si>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</si>
  <si>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</si>
  <si>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</si>
  <si>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</si>
  <si>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</si>
  <si>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</si>
  <si>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</si>
  <si>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</si>
  <si>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</si>
  <si>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</si>
  <si>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</si>
  <si>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</si>
  <si>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</si>
  <si>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</si>
  <si>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</si>
  <si>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</si>
  <si>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</si>
  <si>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</si>
  <si>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</si>
  <si>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</si>
  <si>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</si>
  <si>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</si>
  <si>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</si>
  <si>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</si>
  <si>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</si>
  <si>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</si>
  <si>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</si>
  <si>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</si>
  <si>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</si>
  <si>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</si>
  <si>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</si>
  <si>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</si>
  <si>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</si>
  <si>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</si>
  <si>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</si>
  <si>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</si>
  <si>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</si>
  <si>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</si>
  <si>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</si>
  <si>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</si>
  <si>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</si>
  <si>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</si>
  <si>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</si>
  <si>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</si>
  <si>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</si>
  <si>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</si>
  <si>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</si>
  <si>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</si>
  <si>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</si>
  <si>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</si>
  <si>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</si>
  <si>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</si>
  <si>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</si>
  <si>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</si>
  <si>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</si>
  <si>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</si>
  <si>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</si>
  <si>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</si>
  <si>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</si>
  <si>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</si>
  <si>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</si>
  <si>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</si>
  <si>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</si>
  <si>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</si>
  <si>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</si>
  <si>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</si>
  <si>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</si>
  <si>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</si>
  <si>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</si>
  <si>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</si>
  <si>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</si>
  <si>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</si>
  <si>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</si>
  <si>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</si>
  <si>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</si>
  <si>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</si>
  <si>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</si>
  <si>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</si>
  <si>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</si>
  <si>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</si>
  <si>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</si>
  <si>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</si>
  <si>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</si>
  <si>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</si>
  <si>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</si>
  <si>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</si>
  <si>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</si>
  <si>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</si>
  <si>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</si>
  <si>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</si>
  <si>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</si>
  <si>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</si>
  <si>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</si>
  <si>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</si>
  <si>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</si>
  <si>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</si>
  <si>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</si>
  <si>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</si>
  <si>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</si>
  <si>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</si>
  <si>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</si>
  <si>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</si>
  <si>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</si>
  <si>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</si>
  <si>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</si>
  <si>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</si>
  <si>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</si>
  <si>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</si>
  <si>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</si>
  <si>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</si>
  <si>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</si>
  <si>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</si>
  <si>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</si>
  <si>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</si>
  <si>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</si>
  <si>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</si>
  <si>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</si>
  <si>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</si>
  <si>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</si>
  <si>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</si>
  <si>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</si>
  <si>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</si>
  <si>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</si>
  <si>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</si>
  <si>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</si>
  <si>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</si>
  <si>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</si>
  <si>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</si>
  <si>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</si>
  <si>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</si>
  <si>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</si>
  <si>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</si>
  <si>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</si>
  <si>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</si>
  <si>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</si>
  <si>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</si>
  <si>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</si>
  <si>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</si>
  <si>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</si>
  <si>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</si>
  <si>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</si>
  <si>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</si>
  <si>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</si>
  <si>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</si>
  <si>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</si>
  <si>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</si>
  <si>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</si>
  <si>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</si>
  <si>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</si>
  <si>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</si>
  <si>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</si>
  <si>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</si>
  <si>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</si>
  <si>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</si>
  <si>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</si>
  <si>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</si>
  <si>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</si>
  <si>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</si>
  <si>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</si>
  <si>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</si>
  <si>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</si>
  <si>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</si>
  <si>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</si>
  <si>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</si>
  <si>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</si>
  <si>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</si>
  <si>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</si>
  <si>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</si>
  <si>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</si>
  <si>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</si>
  <si>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</si>
  <si>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</si>
  <si>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</si>
  <si>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</si>
  <si>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</si>
  <si>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</si>
  <si>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</si>
  <si>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</si>
  <si>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</si>
  <si>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</si>
  <si>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</si>
  <si>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</si>
  <si>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</si>
  <si>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</si>
  <si>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</si>
  <si>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</si>
  <si>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</si>
  <si>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</si>
  <si>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</si>
  <si>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</si>
  <si>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</si>
  <si>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</si>
  <si>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</si>
  <si>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</si>
  <si>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</si>
  <si>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</si>
  <si>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</si>
  <si>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</si>
  <si>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</si>
  <si>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</si>
  <si>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</si>
  <si>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</si>
  <si>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</si>
  <si>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</si>
  <si>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</si>
  <si>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</si>
  <si>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</si>
  <si>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</si>
  <si>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</si>
  <si>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</si>
  <si>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</si>
  <si>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</si>
  <si>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</si>
  <si>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</si>
  <si>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</si>
  <si>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</si>
  <si>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</si>
  <si>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</si>
  <si>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</si>
  <si>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</si>
  <si>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</si>
  <si>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</si>
  <si>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</si>
  <si>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</si>
  <si>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</si>
  <si>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</si>
  <si>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</si>
  <si>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</si>
  <si>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</si>
  <si>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</si>
  <si>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</si>
  <si>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</si>
  <si>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</si>
  <si>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</si>
  <si>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</si>
  <si>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</si>
  <si>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</si>
  <si>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</si>
  <si>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</si>
  <si>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</si>
  <si>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</si>
  <si>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</si>
  <si>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</si>
  <si>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</si>
  <si>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</si>
  <si>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</si>
  <si>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</si>
  <si>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</si>
  <si>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</si>
  <si>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</si>
  <si>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</si>
  <si>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</si>
  <si>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</si>
  <si>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</si>
  <si>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</si>
  <si>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</si>
  <si>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</si>
  <si>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</si>
  <si>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</si>
  <si>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</si>
  <si>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</si>
  <si>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</si>
  <si>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</si>
  <si>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</si>
  <si>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</si>
  <si>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</si>
  <si>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</si>
  <si>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</si>
  <si>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</si>
  <si>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</si>
  <si>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</si>
  <si>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</si>
  <si>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</si>
  <si>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</si>
  <si>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</si>
  <si>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</si>
  <si>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</si>
  <si>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</si>
  <si>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</si>
  <si>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</si>
  <si>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</si>
  <si>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</si>
  <si>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</si>
  <si>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</si>
  <si>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</si>
  <si>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</si>
  <si>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</si>
  <si>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</si>
  <si>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</si>
  <si>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</si>
  <si>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</si>
  <si>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</si>
  <si>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</si>
  <si>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</si>
  <si>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</si>
  <si>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</si>
  <si>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</si>
  <si>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</si>
  <si>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</si>
  <si>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</si>
  <si>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</si>
  <si>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</si>
  <si>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</si>
  <si>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</si>
  <si>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</si>
  <si>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</si>
  <si>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</si>
  <si>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</si>
  <si>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</si>
  <si>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</si>
  <si>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</si>
  <si>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</si>
  <si>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</si>
  <si>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</si>
  <si>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</si>
  <si>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</si>
  <si>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</si>
  <si>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</si>
  <si>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</si>
  <si>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</si>
  <si>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</si>
  <si>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</si>
  <si>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</si>
  <si>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</si>
  <si>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</si>
  <si>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</si>
  <si>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</si>
  <si>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</si>
  <si>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</si>
  <si>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</si>
  <si>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</si>
  <si>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</si>
  <si>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</si>
  <si>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</si>
  <si>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</si>
  <si>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</si>
  <si>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</si>
  <si>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</si>
  <si>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</si>
  <si>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</si>
  <si>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</si>
  <si>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</si>
  <si>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</si>
  <si>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</si>
  <si>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</si>
  <si>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</si>
  <si>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</si>
  <si>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</si>
  <si>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</si>
  <si>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</si>
  <si>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</si>
  <si>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</si>
  <si>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</si>
  <si>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</si>
  <si>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</si>
  <si>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</si>
  <si>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</si>
  <si>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</si>
  <si>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</si>
  <si>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</si>
  <si>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</si>
  <si>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</si>
  <si>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</si>
  <si>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</si>
  <si>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</si>
  <si>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</si>
  <si>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</si>
  <si>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</si>
  <si>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</si>
  <si>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</si>
  <si>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</si>
  <si>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</si>
  <si>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</si>
  <si>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</si>
  <si>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</si>
  <si>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</si>
  <si>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</si>
  <si>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</si>
  <si>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</si>
  <si>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</si>
  <si>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</si>
  <si>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</si>
  <si>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</si>
  <si>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</si>
  <si>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</si>
  <si>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</si>
  <si>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</si>
  <si>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</si>
  <si>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</si>
  <si>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</si>
  <si>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</si>
  <si>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</si>
  <si>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</si>
  <si>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</si>
  <si>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</si>
  <si>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</si>
  <si>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</si>
  <si>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</si>
  <si>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</si>
  <si>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</si>
  <si>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</si>
  <si>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</si>
  <si>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</si>
  <si>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</si>
  <si>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</si>
  <si>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</si>
  <si>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</si>
  <si>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</si>
  <si>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</si>
  <si>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</si>
  <si>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</si>
  <si>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</si>
  <si>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</si>
  <si>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</si>
  <si>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</si>
  <si>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</si>
  <si>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</si>
  <si>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</si>
  <si>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</si>
  <si>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</si>
  <si>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</si>
  <si>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</si>
  <si>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</si>
  <si>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</si>
  <si>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</si>
  <si>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</si>
  <si>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</si>
  <si>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</si>
  <si>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</si>
  <si>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</si>
  <si>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</si>
  <si>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</si>
  <si>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</si>
  <si>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</si>
  <si>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</si>
  <si>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</si>
  <si>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</si>
  <si>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</si>
  <si>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</si>
  <si>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</si>
  <si>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</si>
  <si>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</si>
  <si>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</si>
  <si>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</si>
  <si>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</si>
  <si>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</si>
  <si>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</si>
  <si>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</si>
  <si>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</si>
  <si>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</si>
  <si>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</si>
  <si>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</si>
  <si>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</si>
  <si>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</si>
  <si>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</si>
  <si>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</si>
  <si>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</si>
  <si>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</si>
  <si>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</si>
  <si>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</si>
  <si>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</si>
  <si>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</si>
  <si>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</si>
  <si>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</si>
  <si>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</si>
  <si>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</si>
  <si>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</si>
  <si>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</si>
  <si>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</si>
  <si>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</si>
  <si>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</si>
  <si>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</si>
  <si>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</si>
  <si>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</si>
  <si>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</si>
  <si>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</si>
  <si>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</si>
  <si>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</si>
  <si>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</si>
  <si>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</si>
  <si>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</si>
  <si>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</si>
  <si>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</si>
  <si>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</si>
  <si>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</si>
  <si>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</si>
  <si>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</si>
  <si>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</si>
  <si>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</si>
  <si>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</si>
  <si>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</si>
  <si>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</si>
  <si>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</si>
  <si>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</si>
  <si>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</si>
  <si>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</si>
  <si>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</si>
  <si>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</si>
  <si>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</si>
  <si>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</si>
  <si>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</si>
  <si>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</si>
  <si>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</si>
  <si>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</si>
  <si>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</si>
  <si>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</si>
  <si>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</si>
  <si>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</si>
  <si>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</si>
  <si>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</si>
  <si>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</si>
  <si>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</si>
  <si>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</si>
  <si>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</si>
  <si>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</si>
  <si>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</si>
  <si>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</si>
  <si>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</si>
  <si>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</si>
  <si>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</si>
  <si>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</si>
  <si>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</si>
  <si>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</si>
  <si>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</si>
  <si>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</si>
  <si>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</si>
  <si>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</si>
  <si>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</si>
  <si>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</si>
  <si>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</si>
  <si>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</si>
  <si>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</si>
  <si>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</si>
  <si>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</si>
  <si>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</si>
  <si>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</si>
  <si>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</si>
  <si>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</si>
  <si>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</si>
  <si>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</si>
  <si>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</si>
  <si>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</si>
  <si>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</si>
  <si>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</si>
  <si>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</si>
  <si>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</si>
  <si>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</si>
  <si>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</si>
  <si>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</si>
  <si>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</si>
  <si>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</si>
  <si>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</si>
  <si>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</si>
  <si>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</si>
  <si>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</si>
  <si>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</si>
  <si>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</si>
  <si>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</si>
  <si>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</si>
  <si>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</si>
  <si>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</si>
  <si>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</si>
  <si>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</si>
  <si>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</si>
  <si>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</si>
  <si>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</si>
  <si>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</si>
  <si>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</si>
  <si>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</si>
  <si>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</si>
  <si>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</si>
  <si>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</si>
  <si>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</si>
  <si>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</si>
  <si>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</si>
  <si>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</si>
  <si>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</si>
  <si>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</si>
  <si>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</si>
  <si>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</si>
  <si>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</si>
  <si>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</si>
  <si>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</si>
  <si>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</si>
  <si>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</si>
  <si>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</si>
  <si>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</si>
  <si>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</si>
  <si>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</si>
  <si>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</si>
  <si>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</si>
  <si>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</si>
  <si>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</si>
  <si>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</si>
  <si>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</si>
  <si>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</si>
  <si>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</si>
  <si>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</si>
  <si>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</si>
  <si>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</si>
  <si>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</si>
  <si>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</si>
  <si>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</si>
  <si>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</si>
  <si>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</si>
  <si>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</si>
  <si>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</si>
  <si>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</si>
  <si>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</si>
  <si>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</si>
  <si>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</si>
  <si>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</si>
  <si>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</si>
  <si>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</si>
  <si>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</si>
  <si>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</si>
  <si>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</si>
  <si>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</si>
  <si>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</si>
  <si>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</si>
  <si>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</si>
  <si>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</si>
  <si>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</si>
  <si>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</si>
  <si>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</si>
  <si>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</si>
  <si>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</si>
  <si>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</si>
  <si>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</si>
  <si>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</si>
  <si>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</si>
  <si>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</si>
  <si>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</si>
  <si>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</si>
  <si>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</si>
  <si>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</si>
  <si>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</si>
  <si>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</si>
  <si>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</si>
  <si>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</si>
  <si>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</si>
  <si>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</si>
  <si>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</si>
  <si>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</si>
  <si>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</si>
  <si>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</si>
  <si>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</si>
  <si>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</si>
  <si>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</si>
  <si>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</si>
  <si>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</si>
  <si>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</si>
  <si>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</si>
  <si>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</si>
  <si>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</si>
  <si>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</si>
  <si>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</si>
  <si>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</si>
  <si>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</si>
  <si>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</si>
  <si>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</si>
  <si>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</si>
  <si>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</si>
  <si>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</si>
  <si>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</si>
  <si>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</si>
  <si>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</si>
  <si>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</si>
  <si>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</si>
  <si>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</si>
  <si>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</si>
  <si>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</si>
  <si>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</si>
  <si>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</si>
  <si>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</si>
  <si>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</si>
  <si>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</si>
  <si>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</si>
  <si>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</si>
  <si>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</si>
  <si>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</si>
  <si>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</si>
  <si>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</si>
  <si>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</si>
  <si>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</si>
  <si>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</si>
  <si>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</si>
  <si>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</si>
  <si>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</si>
  <si>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</si>
  <si>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</si>
  <si>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</si>
  <si>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</si>
  <si>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</si>
  <si>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</si>
  <si>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</si>
  <si>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</si>
  <si>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</si>
  <si>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</si>
  <si>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</si>
  <si>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</si>
  <si>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</si>
  <si>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</si>
  <si>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</si>
  <si>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</si>
  <si>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</si>
  <si>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</si>
  <si>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</si>
  <si>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</si>
  <si>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</si>
  <si>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</si>
  <si>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</si>
  <si>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</si>
  <si>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</si>
  <si>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</si>
  <si>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</si>
  <si>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</si>
  <si>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</si>
  <si>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</si>
  <si>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</si>
  <si>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</si>
  <si>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</si>
  <si>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</si>
  <si>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</si>
  <si>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</si>
  <si>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</si>
  <si>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</si>
  <si>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</si>
  <si>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</si>
  <si>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</si>
  <si>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</si>
  <si>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</si>
  <si>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</si>
  <si>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</si>
  <si>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</si>
  <si>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</si>
  <si>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</si>
  <si>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</si>
  <si>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</si>
  <si>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</si>
  <si>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</si>
  <si>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</si>
  <si>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</si>
  <si>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</si>
  <si>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</si>
  <si>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</si>
  <si>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</si>
  <si>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</si>
  <si>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</si>
  <si>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</si>
  <si>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</si>
  <si>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</si>
  <si>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</si>
  <si>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</si>
  <si>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</si>
  <si>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</si>
  <si>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</si>
  <si>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</si>
  <si>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</si>
  <si>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</si>
  <si>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</si>
  <si>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</si>
  <si>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</si>
  <si>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</si>
  <si>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</si>
  <si>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</si>
  <si>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</si>
  <si>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</si>
  <si>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</si>
  <si>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</si>
  <si>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</si>
  <si>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</si>
  <si>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</si>
  <si>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</si>
  <si>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</si>
  <si>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</si>
  <si>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</si>
  <si>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</si>
  <si>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</si>
  <si>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</si>
  <si>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</si>
  <si>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</si>
  <si>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</si>
  <si>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</si>
  <si>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</si>
  <si>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</si>
  <si>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</si>
  <si>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</si>
  <si>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</si>
  <si>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</si>
  <si>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</si>
  <si>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</si>
  <si>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</si>
  <si>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</si>
  <si>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</si>
  <si>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</si>
  <si>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</si>
  <si>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</si>
  <si>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</si>
  <si>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</si>
  <si>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</si>
  <si>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</si>
  <si>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</si>
  <si>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</si>
  <si>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</si>
  <si>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</si>
  <si>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</si>
  <si>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</si>
  <si>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</si>
  <si>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</si>
  <si>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</si>
  <si>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</si>
  <si>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</si>
  <si>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</si>
  <si>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</si>
  <si>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</si>
  <si>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</si>
  <si>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</si>
  <si>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</si>
  <si>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</si>
  <si>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</si>
  <si>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</si>
  <si>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</si>
  <si>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</si>
  <si>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</si>
  <si>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</si>
  <si>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</si>
  <si>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</si>
  <si>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</si>
  <si>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</si>
  <si>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</si>
  <si>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</si>
  <si>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</si>
  <si>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</si>
  <si>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</si>
  <si>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</si>
  <si>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</si>
  <si>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</si>
  <si>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</si>
  <si>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</si>
  <si>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</si>
  <si>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</si>
  <si>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</si>
  <si>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</si>
  <si>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</si>
  <si>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</si>
  <si>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</si>
  <si>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</si>
  <si>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</si>
  <si>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</si>
  <si>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</si>
  <si>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</si>
  <si>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</si>
  <si>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</si>
  <si>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</si>
  <si>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</si>
  <si>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</si>
  <si>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</si>
  <si>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</si>
  <si>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</si>
  <si>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</si>
  <si>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</si>
  <si>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</si>
  <si>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</si>
  <si>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</si>
  <si>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</si>
  <si>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</si>
  <si>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</si>
  <si>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</si>
  <si>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</si>
  <si>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</si>
  <si>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</si>
  <si>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</si>
  <si>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</si>
  <si>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</si>
  <si>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</si>
  <si>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</si>
  <si>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</si>
  <si>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</si>
  <si>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</si>
  <si>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</si>
  <si>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</si>
  <si>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</si>
  <si>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</si>
  <si>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</si>
  <si>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</si>
  <si>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</si>
  <si>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</si>
  <si>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</si>
  <si>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</si>
  <si>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</si>
  <si>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</si>
  <si>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</si>
  <si>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</si>
  <si>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</si>
  <si>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</si>
  <si>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</si>
  <si>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</si>
  <si>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</si>
  <si>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</si>
  <si>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</si>
  <si>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</si>
  <si>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</si>
  <si>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</si>
  <si>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</si>
  <si>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</si>
  <si>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</si>
  <si>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</si>
  <si>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</si>
  <si>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</si>
  <si>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</si>
  <si>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</si>
  <si>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</si>
  <si>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</si>
  <si>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</si>
  <si>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</si>
  <si>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</si>
  <si>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</si>
  <si>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</si>
  <si>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</si>
  <si>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</si>
  <si>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</si>
  <si>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</si>
  <si>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</si>
  <si>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</si>
  <si>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</si>
  <si>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</si>
  <si>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</si>
  <si>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</si>
  <si>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</si>
  <si>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</si>
  <si>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</si>
  <si>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</si>
  <si>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</si>
  <si>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</si>
  <si>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</si>
  <si>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</si>
  <si>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</si>
  <si>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</si>
  <si>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</si>
  <si>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</si>
  <si>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</si>
  <si>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</si>
  <si>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</si>
  <si>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</si>
  <si>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</si>
  <si>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</si>
  <si>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</si>
  <si>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</si>
  <si>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</si>
  <si>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</si>
  <si>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</si>
  <si>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</si>
  <si>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</si>
  <si>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</si>
  <si>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</si>
  <si>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</si>
  <si>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</si>
  <si>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</si>
  <si>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</si>
  <si>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</si>
  <si>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</si>
  <si>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</si>
  <si>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</si>
  <si>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</si>
  <si>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</si>
  <si>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</si>
  <si>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</si>
  <si>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</si>
  <si>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</si>
  <si>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</si>
  <si>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</si>
  <si>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</si>
  <si>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</si>
  <si>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</si>
  <si>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</si>
  <si>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</si>
  <si>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</si>
  <si>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</si>
  <si>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</si>
  <si>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</si>
  <si>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</si>
  <si>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</si>
  <si>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</si>
  <si>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</si>
  <si>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</si>
  <si>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</si>
  <si>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</si>
  <si>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</si>
  <si>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</si>
  <si>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</si>
  <si>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</si>
  <si>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</si>
  <si>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</si>
  <si>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</si>
  <si>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</si>
  <si>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</si>
  <si>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</si>
  <si>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</si>
  <si>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</si>
  <si>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</si>
  <si>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</si>
  <si>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</si>
  <si>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</si>
  <si>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</si>
  <si>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</si>
  <si>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</si>
  <si>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</si>
  <si>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</si>
  <si>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</si>
  <si>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</si>
  <si>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</si>
  <si>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</si>
  <si>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</si>
  <si>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</si>
  <si>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</si>
  <si>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</si>
  <si>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</si>
  <si>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</si>
  <si>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</si>
  <si>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</si>
  <si>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</si>
  <si>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</si>
  <si>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</si>
  <si>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</si>
  <si>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</si>
  <si>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</si>
  <si>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</si>
  <si>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</si>
  <si>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</si>
  <si>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</si>
  <si>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</si>
  <si>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</si>
  <si>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</si>
  <si>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</si>
  <si>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</si>
  <si>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</si>
  <si>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</si>
  <si>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</si>
  <si>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</si>
  <si>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</si>
  <si>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</si>
  <si>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</si>
  <si>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</si>
  <si>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</si>
  <si>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</si>
  <si>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</si>
  <si>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</si>
  <si>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</si>
  <si>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</si>
  <si>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</si>
  <si>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</si>
  <si>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</si>
  <si>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</si>
  <si>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</si>
  <si>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</si>
  <si>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</si>
  <si>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</si>
  <si>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</si>
  <si>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</si>
  <si>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</si>
  <si>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</si>
  <si>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</si>
  <si>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</si>
  <si>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</si>
  <si>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</si>
  <si>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</si>
  <si>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</si>
  <si>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</si>
  <si>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</si>
  <si>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</si>
  <si>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</si>
  <si>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</si>
  <si>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</si>
  <si>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</si>
  <si>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</si>
  <si>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</si>
  <si>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</si>
  <si>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</si>
  <si>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</si>
  <si>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</si>
  <si>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</si>
  <si>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</si>
  <si>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</si>
  <si>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</si>
  <si>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</si>
  <si>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</si>
  <si>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</si>
  <si>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</si>
  <si>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</si>
  <si>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</si>
  <si>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</si>
  <si>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</si>
  <si>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</si>
  <si>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</si>
  <si>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</si>
  <si>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</si>
  <si>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</si>
  <si>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</si>
  <si>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</si>
  <si>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</si>
  <si>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</si>
  <si>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</si>
  <si>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</si>
  <si>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</si>
  <si>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</si>
  <si>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</si>
  <si>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</si>
  <si>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</si>
  <si>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</si>
  <si>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</si>
  <si>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</si>
  <si>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</si>
  <si>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</si>
  <si>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</si>
  <si>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</si>
  <si>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</si>
  <si>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</si>
  <si>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</si>
  <si>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</si>
  <si>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</si>
  <si>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</si>
  <si>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</si>
  <si>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</si>
  <si>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</si>
  <si>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</si>
  <si>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</si>
  <si>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</si>
  <si>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</si>
  <si>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</si>
  <si>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</si>
  <si>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</si>
  <si>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</si>
  <si>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</si>
  <si>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</si>
  <si>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</si>
  <si>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</si>
  <si>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</si>
  <si>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</si>
  <si>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</si>
  <si>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</si>
  <si>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</si>
  <si>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</si>
  <si>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</si>
  <si>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</si>
  <si>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</si>
  <si>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</si>
  <si>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</si>
  <si>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</si>
  <si>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</si>
  <si>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</si>
  <si>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</si>
  <si>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</si>
  <si>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</si>
  <si>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</si>
  <si>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</si>
  <si>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</si>
  <si>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</si>
  <si>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</si>
  <si>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</si>
  <si>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</si>
  <si>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</si>
  <si>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</si>
  <si>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</si>
  <si>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</si>
  <si>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</si>
  <si>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</si>
  <si>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</si>
  <si>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</si>
  <si>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</si>
  <si>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</si>
  <si>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</si>
  <si>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</si>
  <si>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</si>
  <si>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</si>
  <si>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</si>
  <si>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</si>
  <si>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</si>
  <si>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</si>
  <si>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</si>
  <si>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</si>
  <si>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</si>
  <si>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</si>
  <si>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</si>
  <si>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</si>
  <si>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</si>
  <si>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</si>
  <si>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</si>
  <si>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</si>
  <si>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</si>
  <si>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</si>
  <si>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</si>
  <si>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</si>
  <si>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</si>
  <si>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</si>
  <si>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</si>
  <si>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</si>
  <si>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</si>
  <si>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</si>
  <si>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</si>
  <si>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</si>
  <si>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</si>
  <si>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</si>
  <si>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</si>
  <si>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</si>
  <si>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</si>
  <si>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</si>
  <si>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</si>
  <si>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</si>
  <si>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</si>
  <si>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</si>
  <si>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</si>
  <si>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</si>
  <si>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</si>
  <si>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</si>
  <si>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</si>
  <si>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</si>
  <si>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</si>
  <si>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</si>
  <si>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</si>
  <si>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</si>
  <si>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</si>
  <si>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</si>
  <si>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</si>
  <si>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</si>
  <si>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</si>
  <si>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</si>
  <si>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</si>
  <si>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</si>
  <si>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</si>
  <si>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</si>
  <si>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</si>
  <si>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</si>
  <si>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</si>
  <si>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</si>
  <si>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</si>
  <si>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</si>
  <si>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</si>
  <si>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</si>
  <si>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</si>
  <si>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</si>
  <si>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</si>
  <si>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</si>
  <si>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</si>
  <si>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</si>
  <si>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</si>
  <si>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</si>
  <si>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</si>
  <si>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</si>
  <si>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</si>
  <si>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</si>
  <si>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</si>
  <si>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</si>
  <si>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</si>
  <si>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</si>
  <si>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</si>
  <si>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</si>
  <si>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</si>
  <si>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</si>
  <si>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</si>
  <si>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</si>
  <si>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</si>
  <si>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</si>
  <si>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</si>
  <si>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</si>
  <si>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</si>
  <si>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</si>
  <si>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</si>
  <si>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</si>
  <si>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</si>
  <si>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</si>
  <si>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</si>
  <si>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</si>
  <si>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</si>
  <si>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</si>
  <si>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</si>
  <si>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</si>
  <si>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</si>
  <si>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</si>
  <si>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</si>
  <si>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</si>
  <si>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</si>
  <si>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</si>
  <si>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</si>
  <si>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</si>
  <si>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</si>
  <si>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</si>
  <si>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</si>
  <si>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</si>
  <si>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</si>
  <si>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</si>
  <si>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</si>
  <si>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</si>
  <si>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</si>
  <si>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</si>
  <si>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</si>
  <si>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</si>
  <si>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</si>
  <si>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</si>
  <si>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</si>
  <si>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</si>
  <si>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</si>
  <si>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</si>
  <si>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</si>
  <si>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</si>
  <si>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</si>
  <si>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</si>
  <si>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</si>
  <si>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</si>
  <si>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</si>
  <si>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</si>
  <si>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</si>
  <si>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</si>
  <si>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</si>
  <si>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</si>
  <si>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</si>
  <si>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</si>
  <si>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</si>
  <si>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</si>
  <si>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</si>
  <si>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</si>
  <si>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</si>
  <si>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</si>
  <si>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</si>
  <si>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</si>
  <si>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</si>
  <si>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</si>
  <si>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</si>
  <si>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</si>
  <si>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</si>
  <si>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</si>
  <si>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</si>
  <si>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</si>
  <si>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</si>
  <si>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</si>
  <si>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</si>
  <si>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</si>
  <si>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</si>
  <si>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</si>
  <si>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</si>
  <si>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</si>
  <si>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</si>
  <si>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</si>
  <si>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</si>
  <si>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</si>
  <si>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</si>
  <si>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</si>
  <si>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</si>
  <si>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</si>
  <si>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</si>
  <si>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</si>
  <si>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</si>
  <si>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</si>
  <si>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</si>
  <si>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</si>
  <si>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</si>
  <si>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</si>
  <si>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</si>
  <si>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</si>
  <si>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</si>
  <si>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</si>
  <si>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</si>
  <si>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</si>
  <si>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</si>
  <si>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</si>
  <si>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</si>
  <si>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</si>
  <si>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</si>
  <si>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</si>
  <si>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</si>
  <si>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</si>
  <si>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</si>
  <si>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</si>
  <si>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</si>
  <si>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</si>
  <si>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</si>
  <si>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</si>
  <si>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</si>
  <si>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</si>
  <si>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</si>
  <si>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</si>
  <si>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</si>
  <si>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</si>
  <si>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</si>
  <si>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</si>
  <si>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</si>
  <si>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</si>
  <si>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</si>
  <si>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</si>
  <si>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</si>
  <si>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</si>
  <si>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</si>
  <si>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</si>
  <si>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</si>
  <si>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</si>
  <si>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</si>
  <si>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</si>
  <si>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</si>
  <si>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</si>
  <si>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</si>
  <si>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</si>
  <si>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</si>
  <si>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</si>
  <si>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</si>
  <si>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</si>
  <si>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</si>
  <si>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</si>
  <si>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</si>
  <si>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</si>
  <si>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</si>
  <si>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</si>
  <si>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</si>
  <si>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</si>
  <si>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</si>
  <si>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</si>
  <si>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</si>
  <si>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</si>
  <si>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</si>
  <si>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</si>
  <si>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</si>
  <si>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</si>
  <si>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</si>
  <si>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</si>
  <si>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</si>
  <si>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</si>
  <si>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</si>
  <si>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</si>
  <si>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</si>
  <si>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</si>
  <si>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</si>
  <si>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</si>
  <si>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</si>
  <si>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</si>
  <si>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</si>
  <si>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</si>
  <si>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</si>
  <si>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</si>
  <si>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</si>
  <si>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</si>
  <si>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</si>
  <si>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</si>
  <si>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</si>
  <si>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</si>
  <si>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</si>
  <si>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</si>
  <si>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</si>
  <si>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</si>
  <si>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</si>
  <si>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</si>
  <si>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</si>
  <si>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</si>
  <si>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</si>
  <si>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</si>
  <si>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</si>
  <si>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</si>
  <si>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</si>
  <si>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</si>
  <si>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</si>
  <si>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</si>
  <si>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</si>
  <si>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</si>
  <si>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</si>
  <si>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</si>
  <si>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</si>
  <si>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</si>
  <si>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</si>
  <si>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</si>
  <si>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</si>
  <si>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</si>
  <si>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</si>
  <si>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</si>
  <si>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</si>
  <si>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</si>
  <si>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</si>
  <si>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</si>
  <si>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</si>
  <si>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</si>
  <si>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</si>
  <si>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</si>
  <si>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</si>
  <si>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</si>
  <si>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</si>
  <si>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</si>
  <si>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</si>
  <si>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</si>
  <si>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</si>
  <si>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</si>
  <si>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</si>
  <si>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</si>
  <si>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</si>
  <si>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</si>
  <si>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</si>
  <si>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</si>
  <si>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</si>
  <si>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</si>
  <si>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</si>
  <si>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</si>
  <si>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</si>
  <si>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</si>
  <si>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</si>
  <si>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</si>
  <si>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</si>
  <si>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</si>
  <si>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</si>
  <si>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</si>
  <si>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</si>
  <si>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</si>
  <si>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</si>
  <si>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</si>
  <si>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</si>
  <si>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</si>
  <si>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</si>
  <si>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</si>
  <si>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</si>
  <si>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</si>
  <si>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</si>
  <si>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</si>
  <si>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</si>
  <si>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</si>
  <si>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</si>
  <si>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</si>
  <si>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</si>
  <si>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</si>
  <si>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</si>
  <si>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</si>
  <si>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</si>
  <si>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</si>
  <si>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</si>
  <si>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</si>
  <si>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</si>
  <si>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</si>
  <si>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</si>
  <si>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</si>
  <si>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</si>
  <si>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</si>
  <si>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</si>
  <si>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</si>
  <si>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</si>
  <si>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</si>
  <si>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</si>
  <si>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</si>
  <si>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</si>
  <si>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</si>
  <si>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</si>
  <si>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</si>
  <si>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</si>
  <si>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</si>
  <si>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</si>
  <si>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</si>
  <si>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</si>
  <si>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</si>
  <si>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</si>
  <si>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</si>
  <si>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</si>
  <si>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</si>
  <si>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</si>
  <si>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</si>
  <si>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</si>
  <si>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</si>
  <si>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</si>
  <si>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</si>
  <si>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</si>
  <si>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</si>
  <si>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</si>
  <si>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</si>
  <si>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</si>
  <si>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</si>
  <si>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</si>
  <si>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</si>
  <si>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</si>
  <si>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</si>
  <si>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</si>
  <si>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</si>
  <si>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</si>
  <si>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</si>
  <si>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</si>
  <si>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</si>
  <si>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</si>
  <si>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</si>
  <si>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</si>
  <si>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</si>
  <si>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</si>
  <si>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</si>
  <si>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</si>
  <si>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</si>
  <si>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</si>
  <si>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</si>
  <si>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</si>
  <si>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</si>
  <si>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</si>
  <si>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</si>
  <si>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</si>
  <si>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</si>
  <si>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</si>
  <si>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</si>
  <si>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</si>
  <si>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</si>
  <si>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</si>
  <si>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</si>
  <si>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</si>
  <si>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</si>
  <si>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</si>
  <si>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</si>
  <si>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</si>
  <si>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</si>
  <si>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</si>
  <si>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</si>
  <si>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</si>
  <si>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</si>
  <si>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</si>
  <si>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</si>
  <si>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</si>
  <si>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</si>
  <si>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</si>
  <si>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</si>
  <si>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</si>
  <si>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</si>
  <si>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</si>
  <si>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</si>
  <si>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</si>
  <si>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</si>
  <si>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</si>
  <si>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</si>
  <si>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</si>
  <si>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</si>
  <si>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</si>
  <si>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</si>
  <si>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</si>
  <si>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</si>
  <si>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</si>
  <si>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</si>
  <si>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</si>
  <si>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</si>
  <si>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</si>
  <si>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</si>
  <si>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</si>
  <si>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</si>
  <si>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</si>
  <si>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</si>
  <si>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</si>
  <si>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</si>
  <si>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</si>
  <si>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</si>
  <si>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</si>
  <si>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</si>
  <si>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</si>
  <si>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</si>
  <si>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</si>
  <si>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</si>
  <si>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</si>
  <si>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</si>
  <si>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</si>
  <si>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</si>
  <si>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</si>
  <si>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</si>
  <si>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</si>
  <si>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</si>
  <si>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</si>
  <si>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</si>
  <si>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</si>
  <si>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</si>
  <si>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</si>
  <si>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</si>
  <si>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</si>
  <si>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</si>
  <si>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</si>
  <si>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</si>
  <si>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</si>
  <si>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</si>
  <si>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</si>
  <si>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</si>
  <si>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</si>
  <si>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</si>
  <si>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</si>
  <si>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</si>
  <si>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</si>
  <si>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</si>
  <si>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</si>
  <si>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</si>
  <si>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</si>
  <si>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</si>
  <si>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</si>
  <si>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</si>
  <si>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</si>
  <si>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</si>
  <si>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</si>
  <si>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</si>
  <si>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</si>
  <si>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</si>
  <si>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</si>
  <si>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</si>
  <si>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</si>
  <si>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</si>
  <si>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</si>
  <si>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</si>
  <si>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</si>
  <si>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</si>
  <si>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</si>
  <si>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</si>
  <si>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</si>
  <si>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</si>
  <si>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</si>
  <si>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</si>
  <si>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</si>
  <si>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</si>
  <si>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</si>
  <si>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</si>
  <si>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</si>
  <si>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</si>
  <si>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</si>
  <si>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</si>
  <si>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</si>
  <si>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</si>
  <si>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</si>
  <si>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</si>
  <si>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</si>
  <si>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</si>
  <si>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</si>
  <si>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</si>
  <si>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</si>
  <si>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</si>
  <si>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</si>
  <si>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</si>
  <si>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</si>
  <si>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</si>
  <si>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</si>
  <si>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</si>
  <si>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</si>
  <si>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</si>
  <si>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</si>
  <si>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</si>
  <si>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</si>
  <si>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</si>
  <si>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</si>
  <si>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</si>
  <si>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</si>
  <si>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</si>
  <si>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</si>
  <si>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</si>
  <si>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</si>
  <si>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</si>
  <si>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</si>
  <si>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</si>
  <si>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</si>
  <si>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</si>
  <si>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</si>
  <si>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</si>
  <si>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</si>
  <si>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</si>
  <si>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</si>
  <si>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</si>
  <si>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</si>
  <si>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</si>
  <si>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</si>
  <si>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</si>
  <si>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</si>
  <si>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</si>
  <si>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</si>
  <si>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</si>
  <si>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</si>
  <si>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</si>
  <si>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</si>
  <si>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</si>
  <si>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</si>
  <si>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</si>
  <si>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</si>
  <si>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</si>
  <si>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</si>
  <si>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</si>
  <si>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</si>
  <si>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</si>
  <si>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</si>
  <si>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</si>
  <si>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</si>
  <si>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</si>
  <si>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</si>
  <si>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</si>
  <si>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</si>
  <si>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</si>
  <si>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</si>
  <si>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</si>
  <si>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</si>
  <si>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</si>
  <si>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</si>
  <si>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</si>
  <si>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</si>
  <si>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</si>
  <si>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</si>
  <si>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</si>
  <si>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</si>
  <si>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</si>
  <si>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</si>
  <si>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</si>
  <si>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</si>
  <si>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</si>
  <si>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</si>
  <si>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</si>
  <si>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</si>
  <si>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</si>
  <si>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</si>
  <si>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</si>
  <si>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</si>
  <si>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</si>
  <si>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</si>
  <si>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</si>
  <si>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</si>
  <si>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</si>
  <si>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</si>
  <si>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</si>
  <si>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</si>
  <si>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</si>
  <si>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</si>
  <si>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</si>
  <si>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</si>
  <si>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</si>
  <si>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</si>
  <si>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</si>
  <si>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</si>
  <si>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</si>
  <si>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</si>
  <si>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</si>
  <si>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</si>
  <si>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</si>
  <si>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</si>
  <si>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</si>
  <si>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</si>
  <si>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</si>
  <si>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</si>
  <si>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</si>
  <si>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</si>
  <si>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</si>
  <si>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</si>
  <si>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</si>
  <si>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</si>
  <si>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</si>
  <si>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</si>
  <si>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</si>
  <si>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</si>
  <si>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</si>
  <si>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</si>
  <si>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</si>
  <si>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</si>
  <si>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</si>
  <si>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</si>
  <si>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</si>
  <si>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</si>
  <si>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</si>
  <si>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</si>
  <si>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</si>
  <si>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</si>
  <si>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</si>
  <si>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</si>
  <si>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</si>
  <si>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</si>
  <si>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</si>
  <si>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</si>
  <si>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</si>
  <si>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</si>
  <si>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</si>
  <si>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</si>
  <si>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</si>
  <si>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</si>
  <si>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</si>
  <si>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</si>
  <si>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</si>
  <si>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</si>
  <si>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</si>
  <si>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</si>
  <si>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</si>
  <si>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</si>
  <si>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</si>
  <si>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</si>
  <si>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</si>
  <si>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</si>
  <si>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</si>
  <si>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</si>
  <si>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</si>
  <si>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</si>
  <si>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</si>
  <si>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</si>
  <si>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</si>
  <si>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</si>
  <si>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</si>
  <si>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</si>
  <si>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</si>
  <si>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</si>
  <si>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</si>
  <si>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</si>
  <si>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</si>
  <si>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</si>
  <si>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</si>
  <si>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</si>
  <si>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</si>
  <si>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</si>
  <si>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</si>
  <si>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</si>
  <si>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</si>
  <si>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</si>
  <si>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</si>
  <si>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</si>
  <si>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</si>
  <si>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</si>
  <si>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</si>
  <si>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</si>
  <si>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</si>
  <si>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</si>
  <si>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</si>
  <si>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</si>
  <si>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</si>
  <si>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</si>
  <si>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</si>
  <si>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</si>
  <si>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</si>
  <si>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</si>
  <si>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</si>
  <si>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</si>
  <si>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</si>
  <si>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</si>
  <si>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</si>
  <si>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</si>
  <si>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</si>
  <si>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</si>
  <si>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</si>
  <si>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</si>
  <si>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</si>
  <si>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</si>
  <si>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</si>
  <si>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</si>
  <si>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</si>
  <si>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</si>
  <si>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</si>
  <si>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</si>
  <si>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</si>
  <si>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</si>
  <si>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</si>
  <si>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</si>
  <si>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</si>
  <si>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</si>
  <si>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</si>
  <si>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</si>
  <si>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</si>
  <si>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</si>
  <si>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</si>
  <si>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</si>
  <si>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</si>
  <si>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</si>
  <si>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</si>
  <si>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</si>
  <si>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</si>
  <si>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</si>
  <si>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</si>
  <si>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</si>
  <si>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</si>
  <si>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</si>
  <si>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</si>
  <si>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</si>
  <si>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</si>
  <si>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</si>
  <si>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</si>
  <si>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</si>
  <si>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</si>
  <si>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</si>
  <si>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</si>
  <si>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</si>
  <si>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</si>
  <si>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</si>
  <si>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</si>
  <si>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</si>
  <si>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</si>
  <si>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</si>
  <si>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</si>
  <si>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</si>
  <si>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</si>
  <si>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</si>
  <si>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</si>
  <si>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</si>
  <si>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</si>
  <si>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</si>
  <si>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</si>
  <si>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</si>
  <si>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</si>
  <si>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</si>
  <si>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</si>
  <si>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</si>
  <si>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</si>
  <si>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</si>
  <si>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</si>
  <si>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</si>
  <si>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</si>
  <si>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</si>
  <si>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</si>
  <si>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</si>
  <si>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</si>
  <si>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</si>
  <si>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</si>
  <si>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</si>
  <si>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</si>
  <si>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</si>
  <si>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</si>
  <si>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</si>
  <si>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</si>
  <si>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</si>
  <si>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</si>
  <si>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</si>
  <si>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</si>
  <si>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</si>
  <si>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</si>
  <si>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</si>
  <si>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</si>
  <si>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</si>
  <si>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</si>
  <si>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</si>
  <si>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</si>
  <si>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</si>
  <si>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</si>
  <si>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</si>
  <si>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</si>
  <si>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</si>
  <si>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</si>
  <si>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</si>
  <si>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</si>
  <si>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</si>
  <si>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</si>
  <si>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</si>
  <si>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</si>
  <si>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</si>
  <si>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</si>
  <si>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</si>
  <si>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</si>
  <si>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</si>
  <si>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</si>
  <si>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</si>
  <si>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</si>
  <si>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</si>
  <si>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</si>
  <si>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</si>
  <si>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</si>
  <si>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</si>
  <si>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</si>
  <si>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</si>
  <si>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</si>
  <si>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</si>
  <si>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</si>
  <si>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</si>
  <si>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</si>
  <si>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</si>
  <si>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</si>
  <si>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</si>
  <si>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</si>
  <si>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</si>
  <si>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</si>
  <si>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</si>
  <si>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</si>
  <si>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</si>
  <si>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</si>
  <si>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</si>
  <si>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</si>
  <si>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</si>
  <si>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</si>
  <si>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</si>
  <si>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</si>
  <si>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</si>
  <si>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</si>
  <si>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</si>
  <si>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</si>
  <si>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</si>
  <si>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</si>
  <si>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</si>
  <si>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</si>
  <si>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</si>
  <si>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</si>
  <si>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</si>
  <si>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</si>
  <si>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</si>
  <si>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</si>
  <si>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</si>
  <si>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</si>
  <si>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</si>
  <si>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</si>
  <si>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</si>
  <si>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</si>
  <si>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</si>
  <si>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</si>
  <si>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</si>
  <si>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</si>
  <si>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</si>
  <si>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</si>
  <si>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</si>
  <si>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</si>
  <si>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</si>
  <si>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</si>
  <si>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</si>
  <si>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</si>
  <si>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</si>
  <si>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</si>
  <si>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</si>
  <si>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</si>
  <si>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</si>
  <si>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</si>
  <si>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</si>
  <si>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</si>
  <si>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</si>
  <si>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</si>
  <si>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</si>
  <si>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</si>
  <si>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</si>
  <si>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</si>
  <si>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</si>
  <si>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</si>
  <si>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</si>
  <si>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</si>
  <si>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</si>
  <si>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</si>
  <si>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</si>
  <si>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</si>
  <si>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</si>
  <si>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</si>
  <si>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</si>
  <si>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</si>
  <si>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</si>
  <si>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</si>
  <si>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</si>
  <si>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</si>
  <si>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</si>
  <si>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</si>
  <si>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</si>
  <si>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</si>
  <si>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</si>
  <si>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</si>
  <si>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</si>
  <si>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</si>
  <si>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</si>
  <si>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</si>
  <si>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</si>
  <si>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</si>
  <si>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</si>
  <si>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</si>
  <si>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</si>
  <si>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</si>
  <si>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</si>
  <si>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</si>
  <si>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</si>
  <si>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</si>
  <si>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</si>
  <si>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</si>
  <si>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</si>
  <si>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</si>
  <si>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</si>
  <si>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</si>
  <si>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</si>
  <si>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</si>
  <si>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</si>
  <si>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</si>
  <si>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</si>
  <si>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</si>
  <si>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</si>
  <si>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</si>
  <si>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</si>
  <si>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</si>
  <si>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</si>
  <si>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</si>
  <si>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</si>
  <si>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</si>
  <si>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</si>
  <si>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</si>
  <si>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</si>
  <si>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</si>
  <si>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</si>
  <si>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</si>
  <si>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</si>
  <si>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</si>
  <si>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</si>
  <si>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</si>
  <si>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</si>
  <si>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</si>
  <si>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</si>
  <si>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</si>
  <si>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</si>
  <si>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</si>
  <si>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</si>
  <si>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</si>
  <si>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</si>
  <si>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</si>
  <si>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</si>
  <si>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</si>
  <si>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</si>
  <si>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</si>
  <si>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</si>
  <si>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</si>
  <si>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</si>
  <si>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</si>
  <si>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</si>
  <si>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</si>
  <si>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</si>
  <si>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</si>
  <si>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</si>
  <si>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</si>
  <si>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</si>
  <si>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</si>
  <si>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</si>
  <si>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</si>
  <si>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</si>
  <si>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</si>
  <si>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</si>
  <si>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</si>
  <si>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</si>
  <si>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</si>
  <si>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</si>
  <si>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</si>
  <si>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</si>
  <si>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</si>
  <si>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</si>
  <si>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</si>
  <si>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</si>
  <si>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</si>
  <si>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</si>
  <si>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</si>
  <si>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</si>
  <si>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</si>
  <si>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</si>
  <si>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</si>
  <si>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</si>
  <si>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</si>
  <si>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</si>
  <si>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</si>
  <si>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</si>
  <si>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</si>
  <si>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</si>
  <si>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</si>
  <si>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</si>
  <si>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</si>
  <si>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</si>
  <si>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</si>
  <si>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</si>
  <si>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</si>
  <si>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</si>
  <si>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</si>
  <si>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</si>
  <si>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</si>
  <si>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</si>
  <si>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</si>
  <si>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</si>
  <si>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</si>
  <si>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</si>
  <si>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</si>
  <si>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</si>
  <si>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</si>
  <si>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</si>
  <si>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</si>
  <si>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</si>
  <si>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</si>
  <si>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</si>
  <si>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</si>
  <si>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</si>
  <si>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</si>
  <si>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</si>
  <si>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</si>
  <si>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</si>
  <si>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</si>
  <si>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</si>
  <si>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</si>
  <si>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</si>
  <si>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</si>
  <si>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</si>
  <si>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</si>
  <si>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</si>
  <si>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</si>
  <si>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</si>
  <si>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</si>
  <si>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</si>
  <si>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</si>
  <si>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</si>
  <si>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</si>
  <si>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</si>
  <si>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</si>
  <si>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</si>
  <si>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</si>
  <si>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</si>
  <si>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</si>
  <si>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</si>
  <si>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</si>
  <si>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</si>
  <si>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</si>
  <si>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</si>
  <si>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</si>
  <si>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</si>
  <si>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</si>
  <si>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</si>
  <si>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</si>
  <si>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</si>
  <si>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</si>
  <si>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</si>
  <si>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</si>
  <si>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</si>
  <si>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</si>
  <si>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</si>
  <si>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</si>
  <si>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</si>
  <si>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</si>
  <si>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</si>
  <si>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</si>
  <si>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</si>
  <si>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</si>
  <si>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</si>
  <si>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</si>
  <si>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</si>
  <si>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</si>
  <si>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</si>
  <si>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</si>
  <si>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</si>
  <si>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</si>
  <si>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</si>
  <si>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</si>
  <si>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</si>
  <si>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</si>
  <si>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</si>
  <si>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</si>
  <si>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</si>
  <si>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</si>
  <si>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</si>
  <si>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</si>
  <si>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</si>
  <si>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</si>
  <si>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</si>
  <si>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</si>
  <si>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</si>
  <si>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</si>
  <si>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</si>
  <si>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</si>
  <si>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</si>
  <si>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</si>
  <si>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</si>
  <si>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</si>
  <si>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</si>
  <si>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</si>
  <si>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</si>
  <si>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</si>
  <si>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</si>
  <si>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</si>
  <si>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</si>
  <si>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</si>
  <si>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</si>
  <si>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</si>
  <si>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</si>
  <si>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</si>
  <si>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</si>
  <si>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</si>
  <si>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</si>
  <si>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</si>
  <si>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</si>
  <si>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</si>
  <si>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</si>
  <si>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</si>
  <si>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</si>
  <si>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</si>
  <si>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</si>
  <si>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</si>
  <si>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</si>
  <si>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</si>
  <si>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</si>
  <si>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</si>
  <si>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</si>
  <si>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</si>
  <si>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</si>
  <si>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</si>
  <si>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</si>
  <si>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</si>
  <si>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</si>
  <si>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</si>
  <si>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</si>
  <si>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</si>
  <si>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</si>
  <si>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</si>
  <si>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</si>
  <si>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</si>
  <si>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</si>
  <si>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</si>
  <si>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</si>
  <si>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</si>
  <si>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</si>
  <si>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</si>
  <si>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</si>
  <si>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</si>
  <si>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</si>
  <si>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</si>
  <si>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</si>
  <si>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</si>
  <si>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</si>
  <si>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</si>
  <si>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</si>
  <si>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</si>
  <si>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</si>
  <si>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</si>
  <si>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</si>
  <si>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</si>
  <si>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</si>
  <si>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</si>
  <si>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</si>
  <si>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</si>
  <si>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</si>
  <si>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</si>
  <si>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</si>
  <si>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</si>
  <si>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</si>
  <si>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</si>
  <si>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</si>
  <si>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</si>
  <si>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</si>
  <si>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</si>
  <si>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</si>
  <si>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</si>
  <si>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</si>
  <si>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</si>
  <si>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</si>
  <si>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</si>
  <si>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</si>
  <si>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</si>
  <si>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</si>
  <si>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</si>
  <si>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</si>
  <si>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</si>
  <si>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</si>
  <si>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</si>
  <si>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</si>
  <si>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</si>
  <si>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</si>
  <si>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</si>
  <si>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</si>
  <si>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</si>
  <si>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</si>
  <si>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</si>
  <si>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</si>
  <si>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</si>
  <si>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</si>
  <si>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</si>
  <si>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</si>
  <si>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</si>
  <si>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</si>
  <si>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</si>
  <si>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</si>
  <si>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</si>
  <si>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</si>
  <si>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</si>
  <si>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</si>
  <si>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</si>
  <si>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</si>
  <si>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</si>
  <si>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</si>
  <si>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</si>
  <si>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</si>
  <si>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</si>
  <si>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</si>
  <si>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</si>
  <si>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</si>
  <si>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</si>
  <si>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</si>
  <si>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</si>
  <si>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</si>
  <si>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</si>
  <si>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</si>
  <si>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</si>
  <si>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</si>
  <si>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</si>
  <si>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</si>
  <si>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</si>
  <si>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</si>
  <si>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</si>
  <si>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</si>
  <si>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</si>
  <si>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</si>
  <si>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</si>
  <si>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</si>
  <si>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</si>
  <si>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</si>
  <si>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</si>
  <si>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</si>
  <si>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</si>
  <si>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</si>
  <si>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</si>
  <si>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</si>
  <si>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</si>
  <si>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</si>
  <si>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</si>
  <si>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</si>
  <si>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</si>
  <si>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</si>
  <si>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</si>
  <si>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</si>
  <si>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</si>
  <si>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</si>
  <si>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</si>
  <si>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</si>
  <si>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</si>
  <si>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</si>
  <si>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</si>
  <si>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</si>
  <si>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</si>
  <si>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</si>
  <si>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</si>
  <si>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</si>
  <si>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</si>
  <si>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</si>
  <si>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</si>
  <si>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</si>
  <si>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</si>
  <si>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</si>
  <si>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</si>
  <si>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</si>
  <si>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</si>
  <si>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</si>
  <si>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</si>
  <si>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</si>
  <si>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</si>
  <si>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</si>
  <si>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</si>
  <si>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</si>
  <si>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</si>
  <si>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</si>
  <si>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</si>
  <si>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</si>
  <si>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</si>
  <si>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</si>
  <si>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</si>
  <si>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</si>
  <si>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</si>
  <si>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</si>
  <si>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</si>
  <si>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</si>
  <si>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</si>
  <si>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</si>
  <si>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</si>
  <si>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</si>
  <si>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</si>
  <si>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</si>
  <si>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</si>
  <si>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</si>
  <si>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</si>
  <si>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</si>
  <si>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</si>
  <si>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</si>
  <si>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</si>
  <si>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</si>
  <si>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</si>
  <si>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</si>
  <si>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</si>
  <si>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</si>
  <si>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</si>
  <si>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</si>
  <si>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</si>
  <si>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</si>
  <si>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</si>
  <si>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</si>
  <si>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</si>
  <si>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</si>
  <si>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</si>
  <si>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</si>
  <si>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</si>
  <si>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</si>
  <si>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</si>
  <si>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</si>
  <si>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</si>
  <si>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</si>
  <si>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</si>
  <si>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</si>
  <si>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</si>
  <si>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</si>
  <si>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</si>
  <si>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</si>
  <si>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</si>
  <si>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</si>
  <si>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</si>
  <si>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</si>
  <si>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</si>
  <si>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</si>
  <si>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</si>
  <si>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</si>
  <si>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</si>
  <si>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</si>
  <si>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</si>
  <si>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</si>
  <si>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</si>
  <si>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</si>
  <si>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</si>
  <si>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</si>
  <si>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</si>
  <si>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</si>
  <si>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</si>
  <si>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</si>
  <si>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</si>
  <si>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</si>
  <si>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</si>
  <si>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</si>
  <si>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</si>
  <si>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</si>
  <si>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</si>
  <si>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</si>
  <si>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</si>
  <si>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</si>
  <si>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</si>
  <si>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</si>
  <si>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</si>
  <si>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</si>
  <si>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</si>
  <si>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</si>
  <si>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</si>
  <si>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</si>
  <si>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</si>
  <si>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</si>
  <si>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</si>
  <si>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</si>
  <si>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</si>
  <si>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</si>
  <si>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</si>
  <si>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</si>
  <si>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</si>
  <si>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</si>
  <si>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</si>
  <si>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</si>
  <si>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</si>
  <si>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</si>
  <si>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</si>
  <si>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</si>
  <si>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</si>
  <si>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</si>
  <si>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</si>
  <si>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</si>
  <si>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</si>
  <si>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</si>
  <si>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</si>
  <si>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</si>
  <si>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</si>
  <si>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</si>
  <si>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</si>
  <si>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</si>
  <si>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</si>
  <si>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</si>
  <si>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</si>
  <si>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</si>
  <si>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</si>
  <si>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</si>
  <si>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</si>
  <si>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</si>
  <si>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</si>
  <si>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</si>
  <si>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</si>
  <si>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</si>
  <si>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</si>
  <si>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</si>
  <si>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</si>
  <si>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</si>
  <si>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</si>
  <si>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</si>
  <si>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</si>
  <si>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</si>
  <si>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</si>
  <si>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</si>
  <si>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</si>
  <si>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</si>
  <si>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</si>
  <si>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</si>
  <si>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</si>
  <si>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</si>
  <si>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</si>
  <si>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</si>
  <si>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</si>
  <si>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</si>
  <si>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</si>
  <si>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</si>
  <si>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</si>
  <si>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</si>
  <si>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</si>
  <si>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</si>
  <si>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</si>
  <si>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</si>
  <si>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</si>
  <si>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</si>
  <si>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</si>
  <si>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</si>
  <si>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</si>
  <si>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</si>
  <si>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</si>
  <si>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</si>
  <si>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</si>
  <si>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</si>
  <si>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</si>
  <si>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</si>
  <si>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</si>
  <si>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</si>
  <si>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</si>
  <si>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</si>
  <si>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</si>
  <si>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</si>
  <si>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</si>
  <si>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</si>
  <si>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</si>
  <si>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</si>
  <si>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</si>
  <si>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</si>
  <si>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</si>
  <si>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</si>
  <si>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</si>
  <si>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</si>
  <si>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</si>
  <si>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</si>
  <si>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</si>
  <si>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</si>
  <si>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</si>
  <si>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</si>
  <si>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</si>
  <si>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</si>
  <si>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</si>
  <si>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</si>
  <si>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</si>
  <si>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</si>
  <si>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</si>
  <si>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</si>
  <si>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</si>
  <si>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</si>
  <si>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</si>
  <si>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</si>
  <si>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</si>
  <si>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</si>
  <si>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</si>
  <si>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</si>
  <si>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</si>
  <si>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</si>
  <si>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</si>
  <si>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</si>
  <si>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</si>
  <si>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</si>
  <si>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</si>
  <si>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</si>
  <si>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</si>
  <si>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</si>
  <si>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</si>
  <si>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</si>
  <si>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</si>
  <si>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</si>
  <si>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</si>
  <si>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</si>
  <si>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</si>
  <si>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</si>
  <si>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</si>
  <si>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</si>
  <si>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</si>
  <si>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</si>
  <si>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</si>
  <si>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</si>
  <si>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</si>
  <si>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</si>
  <si>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</si>
  <si>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</si>
  <si>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</si>
  <si>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</si>
  <si>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</si>
  <si>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</si>
  <si>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</si>
  <si>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</si>
  <si>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</si>
  <si>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</si>
  <si>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</si>
  <si>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</si>
  <si>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</si>
  <si>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</si>
  <si>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</si>
  <si>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</si>
  <si>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</si>
  <si>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</si>
  <si>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</si>
  <si>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</si>
  <si>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</si>
  <si>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</si>
  <si>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</si>
  <si>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</si>
  <si>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</si>
  <si>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</si>
  <si>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</si>
  <si>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</si>
  <si>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</si>
  <si>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</si>
  <si>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</si>
  <si>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</si>
  <si>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</si>
  <si>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</si>
  <si>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</si>
  <si>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</si>
  <si>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</si>
  <si>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</si>
  <si>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</si>
  <si>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</si>
  <si>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</si>
  <si>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</si>
  <si>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</si>
  <si>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</si>
  <si>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</si>
  <si>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</si>
  <si>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</si>
  <si>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</si>
  <si>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</si>
  <si>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</si>
  <si>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</si>
  <si>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</si>
  <si>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</si>
  <si>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</si>
  <si>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</si>
  <si>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</si>
  <si>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</si>
  <si>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</si>
  <si>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</si>
  <si>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</si>
  <si>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</si>
  <si>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</si>
  <si>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</si>
  <si>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</si>
  <si>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</si>
  <si>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</si>
  <si>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</si>
  <si>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</si>
  <si>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</si>
  <si>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</si>
  <si>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</si>
  <si>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</si>
  <si>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</si>
  <si>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</si>
  <si>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</si>
  <si>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</si>
  <si>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</si>
  <si>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</si>
  <si>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</si>
  <si>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</si>
  <si>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</si>
  <si>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</si>
  <si>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</si>
  <si>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</si>
  <si>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</si>
  <si>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</si>
  <si>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</si>
  <si>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</si>
  <si>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</si>
  <si>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</si>
  <si>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</si>
  <si>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</si>
  <si>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</si>
  <si>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</si>
  <si>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</si>
  <si>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</si>
  <si>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</si>
  <si>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</si>
  <si>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</si>
  <si>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</si>
  <si>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</si>
  <si>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</si>
  <si>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</si>
  <si>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</si>
  <si>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</si>
  <si>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</si>
  <si>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</si>
  <si>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</si>
  <si>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</si>
  <si>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</si>
  <si>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</si>
  <si>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</si>
  <si>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</si>
  <si>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</si>
  <si>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</si>
  <si>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</si>
  <si>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</si>
  <si>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</si>
  <si>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</si>
  <si>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</si>
  <si>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</si>
  <si>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</si>
  <si>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</si>
  <si>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</si>
  <si>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</si>
  <si>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</si>
  <si>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</si>
  <si>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</si>
  <si>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</si>
  <si>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</si>
  <si>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</si>
  <si>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</si>
  <si>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</si>
  <si>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</si>
  <si>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</si>
  <si>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</si>
  <si>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</si>
  <si>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</si>
  <si>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</si>
  <si>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</si>
  <si>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</si>
  <si>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</si>
  <si>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</si>
  <si>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</si>
  <si>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</si>
  <si>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</si>
  <si>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</si>
  <si>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</si>
  <si>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</si>
  <si>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</si>
  <si>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</si>
  <si>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</si>
  <si>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</si>
  <si>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</si>
  <si>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</si>
  <si>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</si>
  <si>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</si>
  <si>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</si>
  <si>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</si>
  <si>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</si>
  <si>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</si>
  <si>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</si>
  <si>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</si>
  <si>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</si>
  <si>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</si>
  <si>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</si>
  <si>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</si>
  <si>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</si>
  <si>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</si>
  <si>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</si>
  <si>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</si>
  <si>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</si>
  <si>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</si>
  <si>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</si>
  <si>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</si>
  <si>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</si>
  <si>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</si>
  <si>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</si>
  <si>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</si>
  <si>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</si>
  <si>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</si>
  <si>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</si>
  <si>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</si>
  <si>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</si>
  <si>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</si>
  <si>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</si>
  <si>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</si>
  <si>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</si>
  <si>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</si>
  <si>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</si>
  <si>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</si>
  <si>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</si>
  <si>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</si>
  <si>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</si>
  <si>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</si>
  <si>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</si>
  <si>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</si>
  <si>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</si>
  <si>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</si>
  <si>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</si>
  <si>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</si>
  <si>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</si>
  <si>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</si>
  <si>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</si>
  <si>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</si>
  <si>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</si>
  <si>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</si>
  <si>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</si>
  <si>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</si>
  <si>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</si>
  <si>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</si>
  <si>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</si>
  <si>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</si>
  <si>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</si>
  <si>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</si>
  <si>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</si>
  <si>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</si>
  <si>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</si>
  <si>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</si>
  <si>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</si>
  <si>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</si>
  <si>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</si>
  <si>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</si>
  <si>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</si>
  <si>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</si>
  <si>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</si>
  <si>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</si>
  <si>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</si>
  <si>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</si>
  <si>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</si>
  <si>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</si>
  <si>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</si>
  <si>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</si>
  <si>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</si>
  <si>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</si>
  <si>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</si>
  <si>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</si>
  <si>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</si>
  <si>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</si>
  <si>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</si>
  <si>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</si>
  <si>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</si>
  <si>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</si>
  <si>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</si>
  <si>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</si>
  <si>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</si>
  <si>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</si>
  <si>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</si>
  <si>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</si>
  <si>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</si>
  <si>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</si>
  <si>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</si>
  <si>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</si>
  <si>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</si>
  <si>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</si>
  <si>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</si>
  <si>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</si>
  <si>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</si>
  <si>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</si>
  <si>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</si>
  <si>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</si>
  <si>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</si>
  <si>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</si>
  <si>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</si>
  <si>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</si>
  <si>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</si>
  <si>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</si>
  <si>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</si>
  <si>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</si>
  <si>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</si>
  <si>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</si>
  <si>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</si>
  <si>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</si>
  <si>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</si>
  <si>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</si>
  <si>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</si>
  <si>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</si>
  <si>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</si>
  <si>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</si>
  <si>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</si>
  <si>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</si>
  <si>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</si>
  <si>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</si>
  <si>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</si>
  <si>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</si>
  <si>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</si>
  <si>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</si>
  <si>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</si>
  <si>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</si>
  <si>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</si>
  <si>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</si>
  <si>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</si>
  <si>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</si>
  <si>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</si>
  <si>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</si>
  <si>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</si>
  <si>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</si>
  <si>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</si>
  <si>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</si>
  <si>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</si>
  <si>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</si>
  <si>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</si>
  <si>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</si>
  <si>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</si>
  <si>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</si>
  <si>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</si>
  <si>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</si>
  <si>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</si>
  <si>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</si>
  <si>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</si>
  <si>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</si>
  <si>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</si>
  <si>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</si>
  <si>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</si>
  <si>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</si>
  <si>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</si>
  <si>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</si>
  <si>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</si>
  <si>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</si>
  <si>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</si>
  <si>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</si>
  <si>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</si>
  <si>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</si>
  <si>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</si>
  <si>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</si>
  <si>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</si>
  <si>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</si>
  <si>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</si>
  <si>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</si>
  <si>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</si>
  <si>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</si>
  <si>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</si>
  <si>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</si>
  <si>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</si>
  <si>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</si>
  <si>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</si>
  <si>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</si>
  <si>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</si>
  <si>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</si>
  <si>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</si>
  <si>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</si>
  <si>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</si>
  <si>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</si>
  <si>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</si>
  <si>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</si>
  <si>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</si>
  <si>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</si>
  <si>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</si>
  <si>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</si>
  <si>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</si>
  <si>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</si>
  <si>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</si>
  <si>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</si>
  <si>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</si>
  <si>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</si>
  <si>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</si>
  <si>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</si>
  <si>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</si>
  <si>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</si>
  <si>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</si>
  <si>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</si>
  <si>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</si>
  <si>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</si>
  <si>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</si>
  <si>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</si>
  <si>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</si>
  <si>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</si>
  <si>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</si>
  <si>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</si>
  <si>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</si>
  <si>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</si>
  <si>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</si>
  <si>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</si>
  <si>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</si>
  <si>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</si>
  <si>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</si>
  <si>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</si>
  <si>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</si>
  <si>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</si>
  <si>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</si>
  <si>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</si>
  <si>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</si>
  <si>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</si>
  <si>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</si>
  <si>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</si>
  <si>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</si>
  <si>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</si>
  <si>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</si>
  <si>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</si>
  <si>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</si>
  <si>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</si>
  <si>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</si>
  <si>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</si>
  <si>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</si>
  <si>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</si>
  <si>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</si>
  <si>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</si>
  <si>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</si>
  <si>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</si>
  <si>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</si>
  <si>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</si>
  <si>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</si>
  <si>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</si>
  <si>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</si>
  <si>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</si>
  <si>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</si>
  <si>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</si>
  <si>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</si>
  <si>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</si>
  <si>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</si>
  <si>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</si>
  <si>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</si>
  <si>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</si>
  <si>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</si>
  <si>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</si>
  <si>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</si>
  <si>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</si>
  <si>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</si>
  <si>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</si>
  <si>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</si>
  <si>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</si>
  <si>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</si>
  <si>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</si>
  <si>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</si>
  <si>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</si>
  <si>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</si>
  <si>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</si>
  <si>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</si>
  <si>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</si>
  <si>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</si>
  <si>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</si>
  <si>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</si>
  <si>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</si>
  <si>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</si>
  <si>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</si>
  <si>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</si>
  <si>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</si>
  <si>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</si>
  <si>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</si>
  <si>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</si>
  <si>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</si>
  <si>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</si>
  <si>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</si>
  <si>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</si>
  <si>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</si>
  <si>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</si>
  <si>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</si>
  <si>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</si>
  <si>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</si>
  <si>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</si>
  <si>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</si>
  <si>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</si>
  <si>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</si>
  <si>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</si>
  <si>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</si>
  <si>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</si>
  <si>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</si>
  <si>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</si>
  <si>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</si>
  <si>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</si>
  <si>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</si>
  <si>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</si>
  <si>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</si>
  <si>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</si>
  <si>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</si>
  <si>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</si>
  <si>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</si>
  <si>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</si>
  <si>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</si>
  <si>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</si>
  <si>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</si>
  <si>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</si>
  <si>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</si>
  <si>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</si>
  <si>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</si>
  <si>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</si>
  <si>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</si>
  <si>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</si>
  <si>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</si>
  <si>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</si>
  <si>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</si>
  <si>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</si>
  <si>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</si>
  <si>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</si>
  <si>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</si>
  <si>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</si>
  <si>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</si>
  <si>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</si>
  <si>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</si>
  <si>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</si>
  <si>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</si>
  <si>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</si>
  <si>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</si>
  <si>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</si>
  <si>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</si>
  <si>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</si>
  <si>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</si>
  <si>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</si>
  <si>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</si>
  <si>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</si>
  <si>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</si>
  <si>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</si>
  <si>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</si>
  <si>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</si>
  <si>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</si>
  <si>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</si>
  <si>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</si>
  <si>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</si>
  <si>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</si>
  <si>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</si>
  <si>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</si>
  <si>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</si>
  <si>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</si>
  <si>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</si>
  <si>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</si>
  <si>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</si>
  <si>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</si>
  <si>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</si>
  <si>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</si>
  <si>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</si>
  <si>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</si>
  <si>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</si>
  <si>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</si>
  <si>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</si>
  <si>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</si>
  <si>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</si>
  <si>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</si>
  <si>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</si>
  <si>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</si>
  <si>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</si>
  <si>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</si>
  <si>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</si>
  <si>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</si>
  <si>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</si>
  <si>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</si>
  <si>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</si>
  <si>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</si>
  <si>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</si>
  <si>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</si>
  <si>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</si>
  <si>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</si>
  <si>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</si>
  <si>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</si>
  <si>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</si>
  <si>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</si>
  <si>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</si>
  <si>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</si>
  <si>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</si>
  <si>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</si>
  <si>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</si>
  <si>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</si>
  <si>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</si>
  <si>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</si>
  <si>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</si>
  <si>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</si>
  <si>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</si>
  <si>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</si>
  <si>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</si>
  <si>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</si>
  <si>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</si>
  <si>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</si>
  <si>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</si>
  <si>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</si>
  <si>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</si>
  <si>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</si>
  <si>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</si>
  <si>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</si>
  <si>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</si>
  <si>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</si>
  <si>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</si>
  <si>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</si>
  <si>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</si>
  <si>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</si>
  <si>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</si>
  <si>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</si>
  <si>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</si>
  <si>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</si>
  <si>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</si>
  <si>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</si>
  <si>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</si>
  <si>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</si>
  <si>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</si>
  <si>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</si>
  <si>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</si>
  <si>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</si>
  <si>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</si>
  <si>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</si>
  <si>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</si>
  <si>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</si>
  <si>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</si>
  <si>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</si>
  <si>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</si>
  <si>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</si>
  <si>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</si>
  <si>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</si>
  <si>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</si>
  <si>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</si>
  <si>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</si>
  <si>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</si>
  <si>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</si>
  <si>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</si>
  <si>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</si>
  <si>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</si>
  <si>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</si>
  <si>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</si>
  <si>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</si>
  <si>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</si>
  <si>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</si>
  <si>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</si>
  <si>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</si>
  <si>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</si>
  <si>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</si>
  <si>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</si>
  <si>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</si>
  <si>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</si>
  <si>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</si>
  <si>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</si>
  <si>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</si>
  <si>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</si>
  <si>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</si>
  <si>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</si>
  <si>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</si>
  <si>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</si>
  <si>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</si>
  <si>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</si>
  <si>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</si>
  <si>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</si>
  <si>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</si>
  <si>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</si>
  <si>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</si>
  <si>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</si>
  <si>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</si>
  <si>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</si>
  <si>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</si>
  <si>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</si>
  <si>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</si>
  <si>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</si>
  <si>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</si>
  <si>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</si>
  <si>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</si>
  <si>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</si>
  <si>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</si>
  <si>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</si>
  <si>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</si>
  <si>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</si>
  <si>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</si>
  <si>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</si>
  <si>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</si>
  <si>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</si>
  <si>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</si>
  <si>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</si>
  <si>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</si>
  <si>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</si>
  <si>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</si>
  <si>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</si>
  <si>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</si>
  <si>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</si>
  <si>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</si>
  <si>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</si>
  <si>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</si>
  <si>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</si>
  <si>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</si>
  <si>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</si>
  <si>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</si>
  <si>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</si>
  <si>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</si>
  <si>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</si>
  <si>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</si>
  <si>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</si>
  <si>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</si>
  <si>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</si>
  <si>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</si>
  <si>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</si>
  <si>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</si>
  <si>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</si>
  <si>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</si>
  <si>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</si>
  <si>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</si>
  <si>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</si>
  <si>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</si>
  <si>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</si>
  <si>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</si>
  <si>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</si>
  <si>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</si>
  <si>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</si>
  <si>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</si>
  <si>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</si>
  <si>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</si>
  <si>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</si>
  <si>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</si>
  <si>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</si>
  <si>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</si>
  <si>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</si>
  <si>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</si>
  <si>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</si>
  <si>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</si>
  <si>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</si>
  <si>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</si>
  <si>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</si>
  <si>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</si>
  <si>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</si>
  <si>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</si>
  <si>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</si>
  <si>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</si>
  <si>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</si>
  <si>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</si>
  <si>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</si>
  <si>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</si>
  <si>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</si>
  <si>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</si>
  <si>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</si>
  <si>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</si>
  <si>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</si>
  <si>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</si>
  <si>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</si>
  <si>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</si>
  <si>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</si>
  <si>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</si>
  <si>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</si>
  <si>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</si>
  <si>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</si>
  <si>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</si>
  <si>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</si>
  <si>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</si>
  <si>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</si>
  <si>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</si>
  <si>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</si>
  <si>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</si>
  <si>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</si>
  <si>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</si>
  <si>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</si>
  <si>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</si>
  <si>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</si>
  <si>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</si>
  <si>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</si>
  <si>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</si>
  <si>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</si>
  <si>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</si>
  <si>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</si>
  <si>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</si>
  <si>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</si>
  <si>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</si>
  <si>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</si>
  <si>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</si>
  <si>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</si>
  <si>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</si>
  <si>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</si>
  <si>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</si>
  <si>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</si>
  <si>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</si>
  <si>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</si>
  <si>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</si>
  <si>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</si>
  <si>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</si>
  <si>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</si>
  <si>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</si>
  <si>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</si>
  <si>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</si>
  <si>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</si>
  <si>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</si>
  <si>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</si>
  <si>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</si>
  <si>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</si>
  <si>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</si>
  <si>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</si>
  <si>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</si>
  <si>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</si>
  <si>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</si>
  <si>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</si>
  <si>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</si>
  <si>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</si>
  <si>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</si>
  <si>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</si>
  <si>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</si>
  <si>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</si>
  <si>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</si>
  <si>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</si>
  <si>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</si>
  <si>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</si>
  <si>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</si>
  <si>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</si>
  <si>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</si>
  <si>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</si>
  <si>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</si>
  <si>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</si>
  <si>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</si>
  <si>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</si>
  <si>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</si>
  <si>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</si>
  <si>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</si>
  <si>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</si>
  <si>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</si>
  <si>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</si>
  <si>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</si>
  <si>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</si>
  <si>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</si>
  <si>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</si>
  <si>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</si>
  <si>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</si>
  <si>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</si>
  <si>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</si>
  <si>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</si>
  <si>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</si>
  <si>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</si>
  <si>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</si>
  <si>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</si>
  <si>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</si>
  <si>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</si>
  <si>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</si>
  <si>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</si>
  <si>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</si>
  <si>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</si>
  <si>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</si>
  <si>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</si>
  <si>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</si>
  <si>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</si>
  <si>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</si>
  <si>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</si>
  <si>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</si>
  <si>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</si>
  <si>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</si>
  <si>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</si>
  <si>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</si>
  <si>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</si>
  <si>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</si>
  <si>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</si>
  <si>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</si>
  <si>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</si>
  <si>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</si>
  <si>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</si>
  <si>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</si>
  <si>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</si>
  <si>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</si>
  <si>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</si>
  <si>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</si>
  <si>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</si>
  <si>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</si>
  <si>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</si>
  <si>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</si>
  <si>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</si>
  <si>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</si>
  <si>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</si>
  <si>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</si>
  <si>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</si>
  <si>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</si>
  <si>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</si>
  <si>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</si>
  <si>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</si>
  <si>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</si>
  <si>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</si>
  <si>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</si>
  <si>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</si>
  <si>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</si>
  <si>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</si>
  <si>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</si>
  <si>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</si>
  <si>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</si>
  <si>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</si>
  <si>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</si>
  <si>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</si>
  <si>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</si>
  <si>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</si>
  <si>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</si>
  <si>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</si>
  <si>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</si>
  <si>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</si>
  <si>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</si>
  <si>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</si>
  <si>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</si>
  <si>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</si>
  <si>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</si>
  <si>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</si>
  <si>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</si>
  <si>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</si>
  <si>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</si>
  <si>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</si>
  <si>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</si>
  <si>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</si>
  <si>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</si>
  <si>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</si>
  <si>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</si>
  <si>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</si>
  <si>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</si>
  <si>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</si>
  <si>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</si>
  <si>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</si>
  <si>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</si>
  <si>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</si>
  <si>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</si>
  <si>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</si>
  <si>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</si>
  <si>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</si>
  <si>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</si>
  <si>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</si>
  <si>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</si>
  <si>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</si>
  <si>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</si>
  <si>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</si>
  <si>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</si>
  <si>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</si>
  <si>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</si>
  <si>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</si>
  <si>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</si>
  <si>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</si>
  <si>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</si>
  <si>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</si>
  <si>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</si>
  <si>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</si>
  <si>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</si>
  <si>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</si>
  <si>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</si>
  <si>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</si>
  <si>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</si>
  <si>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</si>
  <si>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</si>
  <si>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</si>
  <si>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</si>
  <si>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</si>
  <si>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</si>
  <si>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</si>
  <si>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</si>
  <si>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</si>
  <si>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</si>
  <si>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</si>
  <si>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</si>
  <si>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</si>
  <si>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</si>
  <si>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</si>
  <si>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</si>
  <si>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</si>
  <si>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</si>
  <si>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</si>
  <si>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</si>
  <si>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</si>
  <si>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</si>
  <si>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</si>
  <si>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</si>
  <si>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</si>
  <si>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</si>
  <si>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</si>
  <si>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</si>
  <si>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</si>
  <si>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</si>
  <si>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</si>
  <si>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</si>
  <si>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</si>
  <si>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</si>
  <si>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</si>
  <si>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</si>
  <si>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</si>
  <si>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</si>
  <si>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</si>
  <si>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</si>
  <si>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</si>
  <si>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</si>
  <si>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</si>
  <si>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</si>
  <si>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</si>
  <si>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</si>
  <si>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</si>
  <si>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</si>
  <si>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</si>
  <si>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</si>
  <si>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</si>
  <si>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</si>
  <si>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</si>
  <si>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</si>
  <si>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</si>
  <si>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</si>
  <si>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</si>
  <si>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</si>
  <si>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</si>
  <si>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</si>
  <si>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</si>
  <si>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</si>
  <si>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</si>
  <si>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</si>
  <si>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</si>
  <si>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</si>
  <si>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</si>
  <si>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</si>
  <si>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</si>
  <si>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</si>
  <si>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</si>
  <si>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</si>
  <si>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</si>
  <si>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</si>
  <si>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</si>
  <si>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</si>
  <si>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</si>
  <si>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</si>
  <si>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</si>
  <si>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</si>
  <si>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</si>
  <si>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</si>
  <si>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</si>
  <si>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</si>
  <si>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</si>
  <si>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</si>
  <si>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</si>
  <si>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</si>
  <si>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</si>
  <si>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</si>
  <si>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</si>
  <si>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</si>
  <si>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</si>
  <si>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</si>
  <si>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</si>
  <si>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</si>
  <si>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</si>
  <si>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</si>
  <si>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</si>
  <si>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</si>
  <si>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</si>
  <si>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</si>
  <si>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</si>
  <si>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</si>
  <si>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</si>
  <si>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</si>
  <si>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</si>
  <si>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</si>
  <si>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</si>
  <si>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</si>
  <si>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</si>
  <si>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</si>
  <si>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</si>
  <si>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</si>
  <si>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</si>
  <si>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</si>
  <si>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</si>
  <si>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</si>
  <si>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</si>
  <si>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</si>
  <si>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</si>
  <si>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</si>
  <si>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</si>
  <si>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</si>
  <si>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</si>
  <si>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</si>
  <si>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</si>
  <si>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</si>
  <si>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</si>
  <si>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</si>
  <si>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</si>
  <si>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</si>
  <si>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</si>
  <si>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</si>
  <si>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</si>
  <si>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</si>
  <si>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</si>
  <si>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</si>
  <si>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</si>
  <si>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</si>
  <si>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</si>
  <si>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</si>
  <si>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</si>
  <si>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</si>
  <si>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</si>
  <si>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</si>
  <si>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</si>
  <si>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</si>
  <si>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</si>
  <si>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</si>
  <si>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</si>
  <si>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</si>
  <si>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</si>
  <si>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</si>
  <si>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</si>
  <si>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</si>
  <si>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</si>
  <si>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</si>
  <si>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</si>
  <si>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</si>
  <si>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</si>
  <si>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</si>
  <si>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</si>
  <si>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</si>
  <si>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</si>
  <si>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</si>
  <si>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</si>
  <si>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</si>
  <si>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</si>
  <si>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</si>
  <si>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</si>
  <si>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</si>
  <si>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</si>
  <si>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</si>
  <si>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</si>
  <si>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</si>
  <si>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</si>
  <si>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</si>
  <si>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</si>
  <si>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</si>
  <si>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</si>
  <si>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</si>
  <si>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</si>
  <si>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</si>
  <si>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</si>
  <si>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</si>
  <si>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</si>
  <si>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</si>
  <si>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</si>
  <si>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</si>
  <si>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</si>
  <si>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</si>
  <si>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</si>
  <si>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</si>
  <si>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</si>
  <si>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</si>
  <si>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</si>
  <si>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</si>
  <si>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</si>
  <si>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</si>
  <si>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</si>
  <si>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</si>
  <si>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</si>
  <si>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</si>
  <si>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</si>
  <si>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</si>
  <si>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</si>
  <si>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</si>
  <si>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</si>
  <si>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</si>
  <si>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</si>
  <si>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</si>
  <si>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</si>
  <si>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</si>
  <si>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</si>
  <si>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</si>
  <si>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</si>
  <si>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</si>
  <si>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</si>
  <si>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</si>
  <si>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</si>
  <si>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</si>
  <si>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</si>
  <si>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</si>
  <si>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</si>
  <si>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</si>
  <si>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</si>
  <si>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</si>
  <si>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</si>
  <si>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</si>
  <si>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</si>
  <si>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</si>
  <si>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</si>
  <si>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</si>
  <si>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</si>
  <si>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</si>
  <si>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</si>
  <si>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</si>
  <si>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</si>
  <si>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</si>
  <si>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</si>
  <si>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</si>
  <si>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</si>
  <si>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</si>
  <si>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</si>
  <si>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</si>
  <si>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</si>
  <si>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</si>
  <si>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</si>
  <si>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</si>
  <si>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</si>
  <si>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</si>
  <si>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</si>
  <si>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</si>
  <si>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</si>
  <si>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</si>
  <si>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</si>
  <si>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</si>
  <si>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</si>
  <si>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</si>
  <si>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</si>
  <si>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</si>
  <si>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</si>
  <si>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</si>
  <si>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</si>
  <si>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</si>
  <si>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</si>
  <si>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</si>
  <si>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</si>
  <si>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</si>
  <si>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</si>
  <si>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</si>
  <si>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</si>
  <si>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</si>
  <si>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</si>
  <si>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</si>
  <si>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</si>
  <si>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</si>
  <si>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</si>
  <si>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</si>
  <si>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</si>
  <si>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</si>
  <si>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</si>
  <si>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</si>
  <si>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</si>
  <si>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</si>
  <si>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</si>
  <si>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</si>
  <si>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</si>
  <si>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</si>
  <si>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</si>
  <si>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</si>
  <si>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</si>
  <si>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</si>
  <si>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</si>
  <si>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</si>
  <si>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</si>
  <si>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</si>
  <si>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</si>
  <si>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</si>
  <si>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</si>
  <si>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</si>
  <si>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</si>
  <si>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</si>
  <si>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</si>
  <si>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</si>
  <si>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</si>
  <si>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</si>
  <si>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</si>
  <si>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</si>
  <si>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</si>
  <si>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</si>
  <si>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</si>
  <si>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</si>
  <si>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</si>
  <si>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</si>
  <si>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</si>
  <si>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</si>
  <si>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</si>
  <si>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</si>
  <si>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</si>
  <si>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</si>
  <si>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</si>
  <si>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</si>
  <si>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</si>
  <si>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</si>
  <si>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</si>
  <si>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</si>
  <si>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</si>
  <si>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</si>
  <si>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</si>
  <si>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</si>
  <si>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</si>
  <si>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</si>
  <si>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</si>
  <si>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</si>
  <si>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</si>
  <si>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</si>
  <si>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</si>
  <si>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</si>
  <si>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</si>
  <si>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</si>
  <si>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</si>
  <si>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</si>
  <si>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</si>
  <si>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</si>
  <si>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</si>
  <si>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</si>
  <si>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</si>
  <si>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</si>
  <si>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</si>
  <si>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</si>
  <si>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</si>
  <si>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</si>
  <si>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</si>
  <si>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</si>
  <si>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</si>
  <si>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</si>
  <si>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</si>
  <si>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</si>
  <si>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</si>
  <si>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</si>
  <si>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</si>
  <si>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</si>
  <si>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</si>
  <si>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</si>
  <si>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</si>
  <si>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</si>
  <si>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</si>
  <si>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</si>
  <si>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</si>
  <si>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</si>
  <si>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</si>
  <si>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</si>
  <si>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</si>
  <si>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</si>
  <si>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</si>
  <si>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</si>
  <si>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</si>
  <si>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</si>
  <si>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</si>
  <si>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</si>
  <si>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</si>
  <si>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</si>
  <si>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</si>
  <si>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</si>
  <si>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</si>
  <si>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</si>
  <si>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</si>
  <si>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</si>
  <si>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</si>
  <si>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</si>
  <si>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</si>
  <si>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</si>
  <si>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</si>
  <si>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</si>
  <si>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</si>
  <si>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</si>
  <si>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</si>
  <si>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</si>
  <si>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</si>
  <si>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</si>
  <si>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</si>
  <si>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</si>
  <si>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</si>
  <si>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</si>
  <si>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</si>
  <si>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</si>
  <si>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</si>
  <si>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</si>
  <si>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</si>
  <si>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</si>
  <si>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</si>
  <si>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</si>
  <si>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</si>
  <si>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</si>
  <si>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</si>
  <si>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</si>
  <si>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</si>
  <si>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</si>
  <si>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</si>
  <si>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</si>
  <si>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</si>
  <si>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</si>
  <si>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</si>
  <si>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</si>
  <si>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</si>
  <si>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</si>
  <si>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</si>
  <si>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</si>
  <si>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</si>
  <si>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</si>
  <si>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</si>
  <si>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</si>
  <si>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</si>
  <si>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</si>
  <si>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</si>
  <si>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</si>
  <si>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</si>
  <si>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</si>
  <si>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</si>
  <si>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</si>
  <si>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</si>
  <si>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</si>
  <si>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</si>
  <si>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</si>
  <si>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</si>
  <si>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</si>
  <si>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</si>
  <si>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</si>
  <si>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</si>
  <si>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</si>
  <si>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</si>
  <si>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</si>
  <si>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</si>
  <si>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</si>
  <si>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</si>
  <si>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</si>
  <si>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</si>
  <si>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</si>
  <si>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</si>
  <si>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</si>
  <si>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</si>
  <si>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</si>
  <si>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</si>
  <si>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</si>
  <si>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</si>
  <si>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</si>
  <si>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</si>
  <si>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</si>
  <si>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</si>
  <si>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</si>
  <si>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</si>
  <si>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</si>
  <si>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</si>
  <si>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</si>
  <si>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</si>
  <si>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</si>
  <si>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</si>
  <si>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</si>
  <si>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</si>
  <si>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</si>
  <si>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</si>
  <si>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</si>
  <si>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</si>
  <si>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</si>
  <si>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</si>
  <si>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</si>
  <si>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</si>
  <si>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</si>
  <si>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</si>
  <si>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</si>
  <si>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</si>
  <si>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</si>
  <si>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</si>
  <si>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</si>
  <si>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</si>
  <si>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</si>
  <si>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</si>
  <si>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</si>
  <si>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</si>
  <si>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</si>
  <si>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</si>
  <si>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</si>
  <si>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</si>
  <si>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</si>
  <si>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</si>
  <si>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</si>
  <si>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</si>
  <si>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</si>
  <si>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</si>
  <si>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</si>
  <si>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</si>
  <si>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</si>
  <si>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</si>
  <si>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</si>
  <si>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</si>
  <si>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</si>
  <si>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</si>
  <si>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</si>
  <si>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</si>
  <si>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</si>
  <si>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</si>
  <si>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</si>
  <si>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</si>
  <si>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</si>
  <si>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</si>
  <si>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</si>
  <si>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</si>
  <si>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</si>
  <si>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</si>
  <si>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</si>
  <si>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</si>
  <si>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</si>
  <si>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</si>
  <si>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</si>
  <si>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</si>
  <si>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</si>
  <si>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</si>
  <si>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</si>
  <si>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</si>
  <si>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</si>
  <si>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</si>
  <si>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</si>
  <si>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</si>
  <si>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</si>
  <si>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</si>
  <si>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</si>
  <si>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</si>
  <si>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</si>
  <si>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</si>
  <si>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</si>
  <si>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</si>
  <si>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</si>
  <si>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</si>
  <si>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</si>
  <si>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</si>
  <si>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</si>
  <si>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</si>
  <si>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</si>
  <si>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</si>
  <si>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</si>
  <si>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</si>
  <si>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</si>
  <si>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</si>
  <si>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</si>
  <si>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</si>
  <si>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</si>
  <si>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</si>
  <si>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</si>
  <si>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</si>
  <si>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</si>
  <si>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</si>
  <si>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</si>
  <si>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</si>
  <si>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</si>
  <si>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</si>
  <si>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</si>
  <si>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</si>
  <si>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</si>
  <si>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</si>
  <si>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</si>
  <si>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</si>
  <si>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</si>
  <si>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</si>
  <si>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</si>
  <si>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</si>
  <si>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</si>
  <si>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</si>
  <si>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</si>
  <si>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</si>
  <si>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</si>
  <si>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</si>
  <si>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</si>
  <si>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</si>
  <si>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</si>
  <si>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</si>
  <si>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</si>
  <si>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</si>
  <si>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</si>
  <si>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</si>
  <si>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</si>
  <si>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</si>
  <si>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</si>
  <si>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</si>
  <si>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</si>
  <si>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</si>
  <si>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</si>
  <si>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</si>
  <si>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</si>
  <si>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</si>
  <si>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</si>
  <si>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</si>
  <si>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</si>
  <si>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</si>
  <si>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</si>
  <si>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</si>
  <si>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</si>
  <si>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</si>
  <si>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</si>
  <si>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</si>
  <si>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</si>
  <si>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</si>
  <si>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</si>
  <si>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</si>
  <si>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</si>
  <si>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</si>
  <si>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</si>
  <si>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</si>
  <si>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</si>
  <si>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</si>
  <si>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</si>
  <si>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</si>
  <si>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</si>
  <si>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</si>
  <si>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</si>
  <si>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</si>
  <si>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</si>
  <si>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</si>
  <si>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</si>
  <si>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</si>
  <si>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</si>
  <si>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</si>
  <si>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</si>
  <si>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</si>
  <si>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</si>
  <si>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</si>
  <si>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</si>
  <si>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</si>
  <si>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</si>
  <si>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</si>
  <si>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</si>
  <si>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</si>
  <si>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</si>
  <si>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</si>
  <si>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</si>
  <si>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</si>
  <si>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</si>
  <si>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</si>
  <si>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</si>
  <si>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</si>
  <si>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</si>
  <si>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</si>
  <si>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</si>
  <si>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</si>
  <si>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</si>
  <si>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</si>
  <si>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</si>
  <si>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</si>
  <si>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</si>
  <si>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</si>
  <si>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</si>
  <si>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</si>
  <si>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</si>
  <si>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</si>
  <si>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</si>
  <si>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</si>
  <si>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</si>
  <si>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</si>
  <si>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</si>
  <si>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</si>
  <si>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</si>
  <si>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</si>
  <si>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</si>
  <si>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</si>
  <si>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</si>
  <si>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</si>
  <si>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</si>
  <si>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</si>
  <si>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</si>
  <si>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</si>
  <si>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</si>
  <si>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</si>
  <si>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</si>
  <si>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</si>
  <si>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</si>
  <si>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</si>
  <si>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</si>
  <si>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</si>
  <si>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</si>
  <si>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</si>
  <si>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</si>
  <si>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</si>
  <si>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</si>
  <si>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</si>
  <si>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</si>
  <si>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</si>
  <si>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</si>
  <si>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</si>
  <si>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</si>
  <si>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</si>
  <si>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</si>
  <si>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</si>
  <si>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</si>
  <si>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</si>
  <si>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</si>
  <si>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</si>
  <si>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</si>
  <si>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</si>
  <si>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</si>
  <si>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</si>
  <si>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</si>
  <si>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</si>
  <si>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</si>
  <si>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</si>
  <si>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</si>
  <si>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</si>
  <si>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</si>
  <si>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</si>
  <si>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</si>
  <si>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</si>
  <si>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</si>
  <si>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</si>
  <si>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</si>
  <si>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</si>
  <si>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</si>
  <si>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</si>
  <si>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</si>
  <si>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</si>
  <si>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</si>
  <si>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</si>
  <si>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</si>
  <si>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</si>
  <si>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</si>
  <si>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</si>
  <si>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</si>
  <si>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</si>
  <si>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</si>
  <si>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</si>
  <si>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</si>
  <si>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</si>
  <si>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</si>
  <si>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</si>
  <si>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</si>
  <si>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</si>
  <si>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</si>
  <si>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</si>
  <si>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</si>
  <si>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</si>
  <si>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</si>
  <si>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</si>
  <si>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</si>
  <si>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</si>
  <si>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</si>
  <si>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</si>
  <si>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</si>
  <si>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</si>
  <si>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</si>
  <si>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</si>
  <si>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</si>
  <si>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</si>
  <si>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</si>
  <si>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</si>
  <si>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</si>
  <si>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</si>
  <si>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</si>
  <si>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</si>
  <si>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</si>
  <si>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</si>
  <si>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</si>
  <si>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</si>
  <si>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</si>
  <si>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</si>
  <si>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</si>
  <si>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</si>
  <si>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</si>
  <si>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</si>
  <si>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</si>
  <si>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</si>
  <si>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</si>
  <si>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</si>
  <si>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</si>
  <si>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</si>
  <si>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</si>
  <si>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</si>
  <si>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</si>
  <si>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</si>
  <si>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</si>
  <si>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</si>
  <si>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</si>
  <si>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</si>
  <si>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</si>
  <si>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</si>
  <si>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</si>
  <si>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</si>
  <si>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</si>
  <si>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</si>
  <si>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</si>
  <si>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</si>
  <si>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</si>
  <si>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</si>
  <si>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</si>
  <si>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</si>
  <si>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</si>
  <si>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</si>
  <si>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</si>
  <si>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</si>
  <si>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</si>
  <si>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</si>
  <si>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</si>
  <si>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</si>
  <si>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</si>
  <si>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</si>
  <si>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</si>
  <si>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</si>
  <si>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</si>
  <si>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</si>
  <si>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</si>
  <si>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</si>
  <si>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</si>
  <si>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</si>
  <si>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</si>
  <si>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</si>
  <si>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</si>
  <si>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</si>
  <si>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</si>
  <si>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</si>
  <si>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</si>
  <si>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</si>
  <si>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</si>
  <si>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</si>
  <si>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</si>
  <si>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</si>
  <si>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</si>
  <si>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</si>
  <si>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</si>
  <si>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</si>
  <si>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</si>
  <si>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</si>
  <si>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</si>
  <si>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</si>
  <si>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</si>
  <si>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</si>
  <si>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</si>
  <si>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</si>
  <si>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</si>
  <si>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</si>
  <si>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</si>
  <si>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</si>
  <si>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</si>
  <si>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</si>
  <si>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</si>
  <si>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</si>
  <si>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</si>
  <si>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</si>
  <si>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</si>
  <si>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</si>
  <si>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</si>
  <si>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</si>
  <si>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</si>
  <si>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</si>
  <si>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</si>
  <si>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</si>
  <si>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</si>
  <si>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</si>
  <si>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</si>
  <si>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</si>
  <si>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</si>
  <si>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</si>
  <si>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</si>
  <si>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</si>
  <si>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</si>
  <si>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</si>
  <si>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</si>
  <si>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</si>
  <si>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</si>
  <si>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</si>
  <si>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</si>
  <si>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</si>
  <si>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</si>
  <si>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</si>
  <si>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</si>
  <si>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</si>
  <si>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</si>
  <si>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</si>
  <si>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</si>
  <si>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</si>
  <si>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</si>
  <si>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</si>
  <si>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</si>
  <si>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</si>
  <si>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</si>
  <si>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</si>
  <si>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</si>
  <si>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</si>
  <si>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</si>
  <si>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</si>
  <si>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</si>
  <si>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</si>
  <si>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</si>
  <si>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</si>
  <si>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</si>
  <si>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</si>
  <si>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</si>
  <si>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</si>
  <si>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</si>
  <si>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</si>
  <si>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</si>
  <si>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</si>
  <si>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</si>
  <si>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</si>
  <si>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</si>
  <si>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</si>
  <si>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</si>
  <si>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</si>
  <si>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</si>
  <si>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</si>
  <si>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</si>
  <si>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</si>
  <si>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</si>
  <si>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</si>
  <si>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</si>
  <si>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</si>
  <si>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</si>
  <si>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</si>
  <si>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</si>
  <si>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</si>
  <si>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</si>
  <si>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</si>
  <si>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</si>
  <si>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</si>
  <si>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</si>
  <si>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</si>
  <si>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</si>
  <si>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</si>
  <si>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</si>
  <si>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</si>
  <si>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</si>
  <si>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</si>
  <si>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</si>
  <si>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</si>
  <si>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</si>
  <si>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</si>
  <si>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</si>
  <si>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</si>
  <si>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</si>
  <si>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</si>
  <si>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</si>
  <si>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</si>
  <si>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</si>
  <si>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</si>
  <si>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</si>
  <si>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</si>
  <si>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</si>
  <si>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</si>
  <si>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</si>
  <si>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</si>
  <si>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</si>
  <si>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</si>
  <si>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</si>
  <si>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</si>
  <si>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</si>
  <si>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</si>
  <si>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</si>
  <si>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</si>
  <si>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</si>
  <si>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</si>
  <si>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</si>
  <si>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</si>
  <si>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</si>
  <si>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</si>
  <si>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</si>
  <si>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</si>
  <si>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</si>
  <si>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</si>
  <si>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</si>
  <si>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</si>
  <si>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</si>
  <si>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</si>
  <si>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</si>
  <si>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</si>
  <si>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</si>
  <si>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</si>
  <si>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</si>
  <si>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</si>
  <si>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</si>
  <si>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</si>
  <si>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</si>
  <si>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</si>
  <si>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</si>
  <si>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</si>
  <si>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</si>
  <si>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</si>
  <si>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</si>
  <si>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</si>
  <si>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</si>
  <si>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</si>
  <si>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</si>
  <si>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</si>
  <si>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</si>
  <si>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</si>
  <si>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</si>
  <si>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</si>
  <si>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</si>
  <si>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</si>
  <si>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</si>
  <si>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</si>
  <si>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</si>
  <si>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</si>
  <si>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</si>
  <si>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</si>
  <si>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</si>
  <si>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</si>
  <si>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</si>
  <si>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</si>
  <si>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</si>
  <si>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</si>
  <si>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</si>
  <si>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</si>
  <si>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</si>
  <si>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</si>
  <si>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</si>
  <si>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</si>
  <si>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</si>
  <si>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</si>
  <si>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</si>
  <si>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</si>
  <si>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</si>
  <si>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</si>
  <si>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</si>
  <si>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</si>
  <si>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</si>
  <si>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</si>
  <si>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</si>
  <si>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</si>
  <si>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</si>
  <si>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</si>
  <si>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</si>
  <si>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</si>
  <si>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</si>
  <si>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</si>
  <si>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</si>
  <si>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</si>
  <si>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</si>
  <si>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</si>
  <si>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</si>
  <si>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</si>
  <si>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</si>
  <si>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</si>
  <si>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</si>
  <si>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</si>
  <si>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</si>
  <si>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</si>
  <si>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</si>
  <si>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</si>
  <si>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</si>
  <si>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</si>
  <si>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</si>
  <si>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</si>
  <si>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</si>
  <si>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</si>
  <si>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</si>
  <si>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</si>
  <si>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</si>
  <si>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</si>
  <si>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</si>
  <si>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</si>
  <si>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</si>
  <si>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</si>
  <si>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</si>
  <si>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</si>
  <si>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</si>
  <si>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</si>
  <si>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</si>
  <si>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</si>
  <si>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</si>
  <si>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</si>
  <si>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</si>
  <si>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</si>
  <si>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</si>
  <si>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</si>
  <si>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</si>
  <si>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</si>
  <si>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</si>
  <si>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</si>
  <si>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</si>
  <si>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</si>
  <si>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</si>
  <si>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</si>
  <si>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</si>
  <si>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</si>
  <si>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</si>
  <si>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</si>
  <si>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</si>
  <si>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</si>
  <si>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</si>
  <si>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</si>
  <si>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</si>
  <si>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</si>
  <si>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</si>
  <si>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</si>
  <si>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</si>
  <si>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</si>
  <si>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</si>
  <si>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</si>
  <si>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</si>
  <si>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</si>
  <si>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</si>
  <si>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</si>
  <si>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</si>
  <si>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</si>
  <si>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</si>
  <si>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</si>
  <si>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</si>
  <si>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</si>
  <si>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</si>
  <si>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</si>
  <si>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</si>
  <si>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</si>
  <si>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</si>
  <si>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</si>
  <si>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</si>
  <si>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</si>
  <si>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</si>
  <si>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</si>
  <si>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</si>
  <si>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</si>
  <si>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</si>
  <si>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</si>
  <si>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</si>
  <si>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</si>
  <si>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</si>
  <si>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</si>
  <si>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</si>
  <si>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</si>
  <si>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</si>
  <si>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</si>
  <si>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</si>
  <si>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</si>
  <si>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</si>
  <si>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</si>
  <si>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</si>
  <si>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</si>
  <si>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</si>
  <si>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</si>
  <si>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</si>
  <si>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</si>
  <si>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</si>
  <si>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</si>
  <si>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</si>
  <si>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</si>
  <si>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</si>
  <si>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</si>
  <si>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</si>
  <si>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</si>
  <si>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</si>
  <si>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</si>
  <si>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</si>
  <si>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</si>
  <si>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</si>
  <si>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</si>
  <si>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</si>
  <si>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</si>
  <si>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</si>
  <si>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</si>
  <si>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</si>
  <si>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</si>
  <si>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</si>
  <si>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</si>
  <si>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</si>
  <si>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</si>
  <si>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</si>
  <si>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</si>
  <si>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</si>
  <si>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</si>
  <si>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</si>
  <si>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</si>
  <si>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</si>
  <si>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</si>
  <si>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</si>
  <si>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</si>
  <si>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</si>
  <si>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</si>
  <si>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</si>
  <si>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</si>
  <si>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</si>
  <si>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</si>
  <si>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</si>
  <si>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</si>
  <si>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</si>
  <si>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</si>
  <si>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</si>
  <si>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</si>
  <si>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</si>
  <si>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</si>
  <si>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</si>
  <si>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</si>
  <si>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</si>
  <si>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</si>
  <si>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</si>
  <si>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</si>
  <si>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</si>
  <si>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</si>
  <si>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</si>
  <si>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</si>
  <si>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</si>
  <si>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</si>
  <si>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</si>
  <si>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</si>
  <si>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</si>
  <si>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</si>
  <si>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</si>
  <si>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</si>
  <si>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</si>
  <si>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</si>
  <si>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</si>
  <si>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</si>
  <si>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</si>
  <si>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</si>
  <si>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</si>
  <si>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</si>
  <si>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</si>
  <si>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</si>
  <si>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</si>
  <si>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</si>
  <si>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</si>
  <si>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</si>
  <si>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</si>
  <si>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</si>
  <si>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</si>
  <si>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</si>
  <si>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</si>
  <si>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</si>
  <si>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</si>
  <si>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</si>
  <si>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</si>
  <si>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</si>
  <si>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</si>
  <si>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</si>
  <si>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</si>
  <si>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</si>
  <si>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</si>
  <si>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</si>
  <si>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</si>
  <si>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</si>
  <si>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</si>
  <si>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</si>
  <si>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</si>
  <si>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</si>
  <si>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</si>
  <si>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</si>
  <si>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</si>
  <si>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</si>
  <si>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</si>
  <si>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</si>
  <si>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</si>
  <si>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</si>
  <si>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</si>
  <si>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</si>
  <si>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</si>
  <si>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</si>
  <si>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</si>
  <si>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</si>
  <si>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</si>
  <si>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</si>
  <si>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</si>
  <si>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</si>
  <si>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</si>
  <si>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</si>
  <si>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</si>
  <si>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</si>
  <si>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</si>
  <si>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</si>
  <si>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</si>
  <si>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</si>
  <si>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</si>
  <si>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</si>
  <si>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</si>
  <si>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</si>
  <si>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</si>
  <si>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</si>
  <si>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</si>
  <si>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</si>
  <si>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</si>
  <si>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</si>
  <si>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</si>
  <si>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</si>
  <si>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</si>
  <si>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</si>
  <si>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</si>
  <si>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</si>
  <si>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</si>
  <si>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</si>
  <si>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</si>
  <si>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</si>
  <si>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</si>
  <si>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</si>
  <si>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</si>
  <si>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</si>
  <si>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</si>
  <si>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</si>
  <si>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</si>
  <si>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</si>
  <si>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</si>
  <si>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</si>
  <si>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</si>
  <si>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</si>
  <si>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</si>
  <si>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</si>
  <si>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</si>
  <si>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</si>
  <si>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</si>
  <si>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</si>
  <si>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</si>
  <si>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</si>
  <si>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</si>
  <si>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</si>
  <si>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</si>
  <si>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</si>
  <si>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</si>
  <si>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</si>
  <si>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</si>
  <si>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</si>
  <si>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</si>
  <si>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</si>
  <si>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</si>
  <si>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</si>
  <si>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</si>
  <si>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</si>
  <si>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</si>
  <si>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</si>
  <si>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</si>
  <si>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</si>
  <si>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</si>
  <si>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</si>
  <si>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</si>
  <si>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</si>
  <si>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</si>
  <si>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</si>
  <si>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</si>
  <si>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</si>
  <si>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</si>
  <si>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</si>
  <si>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</si>
  <si>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</si>
  <si>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</si>
  <si>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</si>
  <si>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</si>
  <si>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</si>
  <si>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</si>
  <si>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</si>
  <si>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</si>
  <si>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</si>
  <si>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</si>
  <si>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</si>
  <si>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</si>
  <si>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</si>
  <si>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</si>
  <si>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</si>
  <si>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</si>
  <si>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</si>
  <si>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</si>
  <si>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</si>
  <si>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</si>
  <si>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</si>
  <si>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</si>
  <si>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</si>
  <si>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</si>
  <si>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</si>
  <si>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</si>
  <si>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</si>
  <si>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</si>
  <si>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</si>
  <si>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</si>
  <si>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</si>
  <si>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</si>
  <si>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</si>
  <si>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</si>
  <si>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</si>
  <si>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</si>
  <si>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</si>
  <si>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</si>
  <si>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</si>
  <si>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</si>
  <si>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</si>
  <si>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</si>
  <si>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</si>
  <si>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</si>
  <si>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</si>
  <si>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</si>
  <si>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</si>
  <si>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</si>
  <si>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</si>
  <si>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</si>
  <si>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</si>
  <si>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</si>
  <si>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</si>
  <si>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</si>
  <si>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</si>
  <si>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</si>
  <si>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</si>
  <si>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</si>
  <si>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</si>
  <si>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</si>
  <si>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</si>
  <si>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</si>
  <si>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</si>
  <si>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</si>
  <si>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</si>
  <si>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</si>
  <si>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</si>
  <si>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</si>
  <si>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</si>
  <si>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</si>
  <si>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</si>
  <si>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</si>
  <si>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</si>
  <si>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</si>
  <si>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</si>
  <si>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</si>
  <si>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</si>
  <si>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</si>
  <si>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</si>
  <si>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</si>
  <si>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</si>
  <si>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</si>
  <si>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</si>
  <si>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</si>
  <si>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</si>
  <si>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</si>
  <si>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</si>
  <si>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</si>
  <si>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</si>
  <si>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</si>
  <si>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</si>
  <si>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</si>
  <si>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</si>
  <si>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</si>
  <si>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</si>
  <si>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</si>
  <si>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</si>
  <si>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</si>
  <si>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</si>
  <si>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</si>
  <si>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</si>
  <si>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</si>
  <si>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</si>
  <si>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</si>
  <si>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</si>
  <si>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</si>
  <si>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</si>
  <si>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</si>
  <si>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</si>
  <si>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</si>
  <si>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</si>
  <si>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</si>
  <si>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</si>
  <si>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</si>
  <si>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</si>
  <si>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</si>
  <si>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</si>
  <si>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</si>
  <si>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</si>
  <si>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</si>
  <si>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</si>
  <si>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</si>
  <si>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</si>
  <si>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</si>
  <si>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</si>
  <si>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</si>
  <si>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</si>
  <si>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</si>
  <si>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</si>
  <si>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</si>
  <si>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</si>
  <si>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</si>
  <si>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</si>
  <si>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</si>
  <si>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</si>
  <si>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</si>
  <si>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</si>
  <si>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</si>
  <si>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</si>
  <si>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</si>
  <si>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</si>
  <si>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</si>
  <si>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</si>
  <si>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</si>
  <si>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</si>
  <si>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</si>
  <si>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</si>
  <si>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</si>
  <si>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</si>
  <si>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</si>
  <si>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</si>
  <si>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</si>
  <si>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</si>
  <si>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</si>
  <si>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</si>
  <si>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</si>
  <si>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</si>
  <si>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</si>
  <si>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</si>
  <si>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</si>
  <si>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</si>
  <si>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</si>
  <si>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</si>
  <si>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</si>
  <si>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</si>
  <si>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</si>
  <si>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</si>
  <si>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</si>
  <si>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</si>
  <si>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</si>
  <si>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</si>
  <si>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</si>
  <si>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</si>
  <si>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</si>
  <si>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</si>
  <si>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</si>
  <si>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</si>
  <si>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</si>
  <si>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</si>
  <si>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</si>
  <si>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</si>
  <si>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</si>
  <si>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</si>
  <si>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</si>
  <si>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</si>
  <si>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</si>
  <si>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</si>
  <si>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</si>
  <si>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</si>
  <si>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</si>
  <si>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</si>
  <si>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</si>
  <si>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</si>
  <si>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</si>
  <si>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</si>
  <si>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</si>
  <si>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</si>
  <si>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</si>
  <si>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</si>
  <si>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</si>
  <si>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</si>
  <si>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</si>
  <si>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</si>
  <si>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</si>
  <si>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</si>
  <si>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</si>
  <si>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</si>
  <si>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</si>
  <si>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</si>
  <si>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</si>
  <si>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</si>
  <si>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</si>
  <si>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</si>
  <si>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</si>
  <si>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</si>
  <si>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</si>
  <si>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</si>
  <si>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</si>
  <si>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</si>
  <si>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</si>
  <si>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</si>
  <si>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</si>
  <si>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</si>
  <si>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</si>
  <si>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</si>
  <si>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</si>
  <si>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</si>
  <si>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</si>
  <si>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</si>
  <si>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</si>
  <si>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</si>
  <si>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</si>
  <si>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</si>
  <si>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</si>
  <si>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</si>
  <si>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</si>
  <si>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</si>
  <si>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</si>
  <si>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</si>
  <si>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</si>
  <si>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</si>
  <si>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</si>
  <si>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</si>
  <si>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</si>
  <si>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</si>
  <si>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</si>
  <si>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</si>
  <si>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</si>
  <si>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</si>
  <si>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</si>
  <si>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</si>
  <si>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</si>
  <si>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</si>
  <si>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</si>
  <si>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</si>
  <si>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</si>
  <si>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</si>
  <si>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</si>
  <si>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</si>
  <si>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</si>
  <si>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</si>
  <si>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</si>
  <si>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</si>
  <si>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</si>
  <si>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</si>
  <si>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</si>
  <si>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</si>
  <si>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</si>
  <si>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</si>
  <si>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</si>
  <si>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</si>
  <si>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</si>
  <si>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</si>
  <si>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</si>
  <si>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</si>
  <si>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</si>
  <si>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</si>
  <si>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</si>
  <si>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</si>
  <si>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</si>
  <si>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</si>
  <si>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</si>
  <si>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</si>
  <si>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</si>
  <si>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</si>
  <si>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</si>
  <si>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</si>
  <si>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</si>
  <si>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</si>
  <si>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</si>
  <si>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</si>
  <si>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</si>
  <si>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</si>
  <si>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</si>
  <si>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</si>
  <si>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</si>
  <si>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</si>
  <si>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</si>
  <si>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</si>
  <si>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</si>
  <si>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</si>
  <si>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</si>
  <si>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</si>
  <si>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</si>
  <si>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</si>
  <si>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</si>
  <si>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</si>
  <si>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</si>
  <si>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</si>
  <si>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</si>
  <si>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</si>
  <si>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</si>
  <si>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</si>
  <si>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</si>
  <si>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</si>
  <si>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</si>
  <si>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</si>
  <si>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</si>
  <si>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</si>
  <si>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</si>
  <si>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</si>
  <si>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</si>
  <si>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</si>
  <si>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</si>
  <si>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</si>
  <si>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</si>
  <si>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</si>
  <si>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</si>
  <si>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</si>
  <si>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</si>
  <si>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</si>
  <si>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</si>
  <si>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</si>
  <si>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</si>
  <si>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</si>
  <si>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</si>
  <si>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</si>
  <si>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</si>
  <si>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</si>
  <si>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</si>
  <si>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</si>
  <si>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</si>
  <si>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</si>
  <si>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</si>
  <si>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</si>
  <si>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</si>
  <si>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</si>
  <si>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</si>
  <si>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</si>
  <si>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</si>
  <si>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</si>
  <si>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</si>
  <si>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</si>
  <si>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</si>
  <si>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</si>
  <si>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</si>
  <si>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</si>
  <si>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</si>
  <si>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</si>
  <si>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</si>
  <si>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</si>
  <si>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</si>
  <si>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</si>
  <si>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</si>
  <si>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</si>
  <si>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</si>
  <si>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</si>
  <si>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</si>
  <si>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</si>
  <si>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</si>
  <si>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</si>
  <si>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</si>
  <si>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</si>
  <si>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</si>
  <si>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</si>
  <si>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</si>
  <si>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</si>
  <si>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</si>
  <si>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</si>
  <si>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</si>
  <si>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</si>
  <si>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</si>
  <si>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</si>
  <si>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</si>
  <si>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</si>
  <si>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</si>
  <si>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</si>
  <si>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</si>
  <si>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</si>
  <si>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</si>
  <si>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</si>
  <si>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</si>
  <si>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</si>
  <si>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</si>
  <si>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</si>
  <si>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</si>
  <si>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</si>
  <si>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</si>
  <si>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</si>
  <si>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</si>
  <si>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</si>
  <si>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</si>
  <si>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</si>
  <si>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</si>
  <si>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</si>
  <si>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</si>
  <si>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</si>
  <si>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</si>
  <si>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</si>
  <si>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</si>
  <si>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</si>
  <si>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</si>
  <si>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</si>
  <si>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</si>
  <si>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</si>
  <si>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</si>
  <si>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</si>
  <si>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</si>
  <si>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</si>
  <si>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</si>
  <si>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</si>
  <si>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</si>
  <si>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</si>
  <si>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</si>
  <si>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</si>
  <si>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</si>
  <si>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</si>
  <si>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</si>
  <si>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</si>
  <si>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</si>
  <si>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</si>
  <si>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</si>
  <si>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</si>
  <si>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</si>
  <si>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</si>
  <si>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</si>
  <si>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</si>
  <si>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</si>
  <si>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</si>
  <si>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</si>
  <si>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</si>
  <si>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</si>
  <si>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</si>
  <si>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</si>
  <si>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</si>
  <si>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</si>
  <si>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</si>
  <si>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</si>
  <si>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</si>
  <si>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</si>
  <si>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</si>
  <si>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</si>
  <si>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</si>
  <si>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</si>
  <si>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</si>
  <si>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</si>
  <si>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</si>
  <si>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</si>
  <si>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</si>
  <si>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</si>
  <si>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</si>
  <si>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</si>
  <si>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</si>
  <si>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</si>
  <si>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</si>
  <si>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</si>
  <si>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</si>
  <si>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</si>
  <si>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</si>
  <si>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</si>
  <si>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</si>
  <si>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</si>
  <si>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</si>
  <si>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</si>
  <si>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</si>
  <si>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</si>
  <si>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</si>
  <si>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</si>
  <si>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</si>
  <si>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</si>
  <si>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</si>
  <si>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</si>
  <si>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</si>
  <si>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</si>
  <si>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</si>
  <si>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</si>
  <si>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</si>
  <si>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</si>
  <si>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</si>
  <si>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</si>
  <si>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</si>
  <si>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</si>
  <si>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</si>
  <si>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</si>
  <si>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</si>
  <si>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</si>
  <si>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</si>
  <si>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</si>
  <si>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</si>
  <si>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</si>
  <si>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</si>
  <si>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</si>
  <si>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</si>
  <si>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</si>
  <si>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</si>
  <si>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</si>
  <si>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</si>
  <si>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</si>
  <si>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</si>
  <si>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</si>
  <si>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</si>
  <si>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</si>
  <si>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</si>
  <si>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</si>
  <si>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</si>
  <si>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</si>
  <si>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</si>
  <si>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</si>
  <si>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</si>
  <si>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</si>
  <si>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</si>
  <si>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</si>
  <si>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</si>
  <si>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</si>
  <si>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</si>
  <si>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</si>
  <si>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</si>
  <si>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</si>
  <si>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</si>
  <si>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</si>
  <si>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</si>
  <si>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</si>
  <si>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</si>
  <si>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</si>
  <si>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</si>
  <si>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</si>
  <si>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</si>
  <si>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</si>
  <si>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</si>
  <si>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</si>
  <si>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</si>
  <si>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</si>
  <si>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</si>
  <si>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</si>
  <si>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</si>
  <si>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</si>
  <si>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</si>
  <si>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</si>
  <si>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</si>
  <si>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</si>
  <si>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</si>
  <si>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</si>
  <si>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</si>
  <si>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</si>
  <si>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</si>
  <si>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</si>
  <si>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</si>
  <si>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</si>
  <si>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</si>
  <si>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</si>
  <si>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</si>
  <si>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</si>
  <si>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</si>
  <si>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</si>
  <si>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</si>
  <si>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</si>
  <si>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</si>
  <si>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</si>
  <si>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</si>
  <si>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</si>
  <si>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</si>
  <si>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</si>
  <si>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</si>
  <si>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</si>
  <si>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</si>
  <si>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</si>
  <si>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</si>
  <si>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</si>
  <si>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</si>
  <si>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</si>
  <si>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</si>
  <si>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</si>
  <si>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</si>
  <si>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</si>
  <si>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</si>
  <si>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</si>
  <si>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</si>
  <si>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</si>
  <si>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</si>
  <si>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</si>
  <si>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</si>
  <si>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</si>
  <si>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</si>
  <si>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</si>
  <si>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</si>
  <si>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</si>
  <si>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</si>
  <si>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</si>
  <si>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</si>
  <si>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</si>
  <si>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</si>
  <si>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</si>
  <si>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</si>
  <si>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</si>
  <si>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</si>
  <si>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</si>
  <si>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</si>
  <si>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</si>
  <si>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</si>
  <si>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</si>
  <si>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</si>
  <si>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</si>
  <si>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</si>
  <si>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</si>
  <si>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</si>
  <si>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</si>
  <si>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</si>
  <si>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</si>
  <si>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</si>
  <si>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</si>
  <si>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</si>
  <si>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</si>
  <si>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</si>
  <si>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</si>
  <si>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</si>
  <si>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</si>
  <si>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</si>
  <si>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</si>
  <si>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</si>
  <si>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</si>
  <si>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</si>
  <si>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</si>
  <si>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</si>
  <si>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</si>
  <si>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</si>
  <si>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</si>
  <si>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</si>
  <si>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</si>
  <si>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</si>
  <si>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</si>
  <si>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</si>
  <si>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</si>
  <si>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</si>
  <si>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</si>
  <si>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</si>
  <si>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</si>
  <si>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</si>
  <si>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</si>
  <si>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</si>
  <si>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</si>
  <si>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</si>
  <si>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</si>
  <si>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</si>
  <si>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</si>
  <si>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</si>
  <si>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</si>
  <si>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</si>
  <si>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</si>
  <si>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</si>
  <si>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</si>
  <si>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</si>
  <si>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</si>
  <si>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</si>
  <si>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</si>
  <si>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</si>
  <si>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</si>
  <si>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</si>
  <si>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</si>
  <si>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</si>
  <si>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</si>
  <si>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</si>
  <si>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</si>
  <si>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</si>
  <si>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</si>
  <si>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</si>
  <si>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</si>
  <si>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</si>
  <si>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</si>
  <si>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</si>
  <si>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</si>
  <si>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</si>
  <si>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</si>
  <si>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</si>
  <si>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</si>
  <si>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</si>
  <si>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</si>
  <si>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</si>
  <si>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</si>
  <si>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</si>
  <si>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</si>
  <si>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</si>
  <si>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</si>
  <si>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</si>
  <si>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</si>
  <si>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</si>
  <si>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</si>
  <si>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</si>
  <si>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</si>
  <si>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</si>
  <si>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</si>
  <si>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</si>
  <si>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</si>
  <si>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</si>
  <si>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</si>
  <si>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</si>
  <si>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</si>
  <si>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</si>
  <si>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</si>
  <si>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</si>
  <si>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</si>
  <si>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</si>
  <si>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</si>
  <si>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</si>
  <si>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</si>
  <si>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</si>
  <si>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</si>
  <si>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</si>
  <si>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</si>
  <si>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</si>
  <si>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</si>
  <si>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</si>
  <si>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</si>
  <si>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</si>
  <si>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</si>
  <si>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</si>
  <si>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</si>
  <si>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</si>
  <si>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</si>
  <si>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</si>
  <si>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</si>
  <si>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</si>
  <si>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</si>
  <si>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</si>
  <si>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</si>
  <si>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</si>
  <si>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</si>
  <si>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</si>
  <si>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</si>
  <si>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</si>
  <si>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</si>
  <si>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</si>
  <si>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</si>
  <si>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</si>
  <si>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</si>
  <si>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</si>
  <si>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</si>
  <si>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</si>
  <si>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</si>
  <si>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</si>
  <si>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</si>
  <si>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</si>
  <si>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</si>
  <si>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</si>
  <si>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</si>
  <si>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</si>
  <si>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</si>
  <si>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</si>
  <si>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</si>
  <si>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</si>
  <si>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</si>
  <si>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</si>
  <si>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</si>
  <si>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</si>
  <si>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</si>
  <si>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</si>
  <si>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</si>
  <si>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</si>
  <si>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</si>
  <si>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</si>
  <si>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</si>
  <si>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</si>
  <si>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</si>
  <si>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</si>
  <si>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</si>
  <si>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</si>
  <si>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</si>
  <si>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</si>
  <si>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</si>
  <si>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</si>
  <si>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</si>
  <si>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</si>
  <si>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</si>
  <si>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</si>
  <si>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</si>
  <si>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</si>
  <si>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</si>
  <si>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</si>
  <si>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</si>
  <si>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</si>
  <si>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</si>
  <si>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</si>
  <si>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</si>
  <si>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</si>
  <si>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</si>
  <si>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</si>
  <si>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</si>
  <si>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</si>
  <si>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</si>
  <si>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</si>
  <si>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</si>
  <si>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</si>
  <si>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</si>
  <si>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</si>
  <si>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</si>
  <si>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</si>
  <si>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</si>
  <si>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</si>
  <si>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</si>
  <si>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</si>
  <si>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</si>
  <si>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</si>
  <si>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</si>
  <si>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</si>
  <si>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</si>
  <si>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</si>
  <si>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</si>
  <si>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</si>
  <si>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</si>
  <si>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</si>
  <si>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</si>
  <si>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</si>
  <si>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</si>
  <si>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</si>
  <si>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</si>
  <si>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</si>
  <si>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</si>
  <si>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</si>
  <si>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</si>
  <si>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</si>
  <si>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</si>
  <si>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</si>
  <si>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</si>
  <si>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</si>
  <si>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</si>
  <si>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</si>
  <si>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</si>
  <si>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</si>
  <si>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</si>
  <si>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</si>
  <si>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</si>
  <si>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</si>
  <si>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</si>
  <si>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</si>
  <si>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</si>
  <si>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</si>
  <si>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</si>
  <si>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</si>
  <si>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</si>
  <si>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</si>
  <si>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</si>
  <si>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</si>
  <si>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</si>
  <si>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</si>
  <si>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</si>
  <si>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</si>
  <si>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</si>
  <si>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</si>
  <si>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</si>
  <si>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</si>
  <si>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</si>
  <si>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</si>
  <si>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</si>
  <si>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</si>
  <si>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</si>
  <si>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</si>
  <si>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</si>
  <si>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</si>
  <si>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</si>
  <si>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</si>
  <si>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</si>
  <si>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</si>
  <si>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</si>
  <si>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</si>
  <si>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</si>
  <si>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</si>
  <si>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</si>
  <si>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</si>
  <si>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</si>
  <si>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</si>
  <si>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</si>
  <si>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</si>
  <si>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</si>
  <si>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</si>
  <si>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</si>
  <si>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</si>
  <si>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</si>
  <si>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</si>
  <si>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</si>
  <si>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</si>
  <si>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</si>
  <si>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</si>
  <si>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</si>
  <si>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</si>
  <si>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</si>
  <si>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</si>
  <si>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</si>
  <si>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</si>
  <si>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</si>
  <si>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</si>
  <si>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</si>
  <si>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</si>
  <si>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</si>
  <si>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</si>
  <si>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</si>
  <si>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</si>
  <si>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</si>
  <si>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</si>
  <si>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</si>
  <si>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</si>
  <si>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</si>
  <si>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</si>
  <si>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</si>
  <si>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</si>
  <si>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</si>
  <si>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</si>
  <si>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</si>
  <si>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</si>
  <si>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</si>
  <si>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</si>
  <si>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</si>
  <si>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</si>
  <si>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</si>
  <si>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</si>
  <si>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</si>
  <si>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</si>
  <si>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</si>
  <si>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</si>
  <si>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</si>
  <si>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</si>
  <si>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</si>
  <si>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</si>
  <si>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</si>
  <si>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</si>
  <si>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</si>
  <si>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</si>
  <si>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</si>
  <si>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</si>
  <si>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</si>
  <si>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</si>
  <si>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</si>
  <si>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</si>
  <si>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</si>
  <si>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</si>
  <si>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</si>
  <si>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</si>
  <si>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</si>
  <si>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</si>
  <si>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</si>
  <si>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</si>
  <si>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</si>
  <si>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</si>
  <si>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</si>
  <si>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</si>
  <si>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</si>
  <si>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</si>
  <si>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</si>
  <si>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</si>
  <si>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</si>
  <si>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</si>
  <si>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</si>
  <si>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</si>
  <si>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</si>
  <si>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</si>
  <si>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</si>
  <si>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</si>
  <si>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</si>
  <si>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</si>
  <si>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</si>
  <si>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</si>
  <si>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</si>
  <si>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</si>
  <si>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</si>
  <si>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</si>
  <si>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</si>
  <si>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</si>
  <si>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</si>
  <si>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</si>
  <si>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</si>
  <si>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</si>
  <si>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</si>
  <si>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</si>
  <si>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</si>
  <si>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</si>
  <si>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</si>
  <si>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</si>
  <si>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</si>
  <si>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</si>
  <si>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</si>
  <si>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</si>
  <si>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</si>
  <si>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</si>
  <si>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</si>
  <si>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</si>
  <si>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</si>
  <si>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</si>
  <si>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</si>
  <si>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</si>
  <si>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</si>
  <si>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</si>
  <si>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</si>
  <si>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</si>
  <si>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</si>
  <si>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</si>
  <si>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</si>
  <si>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</si>
  <si>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</si>
  <si>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</si>
  <si>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</si>
  <si>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</si>
  <si>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</si>
  <si>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</si>
  <si>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</si>
  <si>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</si>
  <si>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</si>
  <si>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</si>
  <si>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</si>
  <si>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</si>
  <si>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</si>
  <si>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</si>
  <si>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</si>
  <si>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</si>
  <si>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</si>
  <si>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</si>
  <si>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</si>
  <si>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</si>
  <si>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</si>
  <si>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</si>
  <si>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</si>
  <si>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</si>
  <si>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</si>
  <si>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</si>
  <si>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</si>
  <si>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</si>
  <si>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</si>
  <si>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</si>
  <si>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</si>
  <si>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</si>
  <si>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</si>
  <si>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</si>
  <si>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</si>
  <si>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</si>
  <si>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</si>
  <si>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</si>
  <si>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</si>
  <si>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</si>
  <si>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</si>
  <si>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</si>
  <si>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</si>
  <si>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</si>
  <si>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</si>
  <si>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</si>
  <si>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</si>
  <si>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</si>
  <si>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</si>
  <si>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</si>
  <si>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</si>
  <si>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</si>
  <si>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</si>
  <si>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</si>
  <si>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</si>
  <si>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</si>
  <si>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</si>
  <si>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</si>
  <si>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</si>
  <si>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</si>
  <si>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</si>
  <si>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</si>
  <si>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</si>
  <si>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</si>
  <si>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</si>
  <si>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</si>
  <si>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</si>
  <si>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</si>
  <si>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</si>
  <si>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</si>
  <si>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</si>
  <si>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</si>
  <si>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</si>
  <si>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</si>
  <si>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</si>
  <si>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</si>
  <si>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</si>
  <si>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</si>
  <si>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</si>
  <si>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</si>
  <si>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</si>
  <si>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</si>
  <si>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</si>
  <si>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</si>
  <si>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</si>
  <si>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</si>
  <si>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</si>
  <si>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</si>
  <si>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</si>
  <si>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</si>
  <si>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</si>
  <si>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</si>
  <si>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</si>
  <si>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</si>
  <si>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</si>
  <si>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</si>
  <si>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</si>
  <si>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</si>
  <si>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</si>
  <si>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</si>
  <si>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</si>
  <si>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</si>
  <si>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</si>
  <si>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</si>
  <si>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</si>
  <si>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</si>
  <si>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</si>
  <si>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</si>
  <si>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</si>
  <si>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</si>
  <si>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</si>
  <si>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</si>
  <si>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</si>
  <si>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</si>
  <si>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</si>
  <si>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</si>
  <si>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</si>
  <si>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</si>
  <si>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</si>
  <si>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</si>
  <si>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</si>
  <si>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</si>
  <si>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</si>
  <si>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</si>
  <si>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</si>
  <si>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</si>
  <si>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</si>
  <si>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</si>
  <si>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</si>
  <si>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</si>
  <si>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</si>
  <si>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</si>
  <si>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</si>
  <si>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</si>
  <si>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</si>
  <si>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</si>
  <si>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</si>
  <si>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</si>
  <si>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</si>
  <si>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</si>
  <si>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</si>
  <si>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</si>
  <si>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</si>
  <si>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</si>
  <si>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</si>
  <si>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</si>
  <si>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</si>
  <si>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</si>
  <si>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</si>
  <si>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</si>
  <si>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</si>
  <si>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</si>
  <si>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</si>
  <si>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</si>
  <si>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</si>
  <si>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</si>
  <si>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</si>
  <si>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</si>
  <si>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</si>
  <si>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</si>
  <si>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</si>
  <si>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</si>
  <si>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</si>
  <si>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</si>
  <si>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</si>
  <si>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</si>
  <si>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</si>
  <si>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</si>
  <si>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</si>
  <si>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</si>
  <si>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</si>
  <si>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</si>
  <si>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</si>
  <si>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</si>
  <si>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</si>
  <si>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</si>
  <si>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</si>
  <si>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</si>
  <si>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</si>
  <si>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</si>
  <si>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</si>
  <si>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</si>
  <si>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</si>
  <si>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</si>
  <si>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</si>
  <si>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</si>
  <si>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</si>
  <si>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</si>
  <si>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</si>
  <si>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</si>
  <si>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</si>
  <si>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</si>
  <si>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</si>
  <si>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</si>
  <si>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</si>
  <si>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</si>
  <si>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</si>
  <si>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</si>
  <si>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</si>
  <si>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</si>
  <si>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</si>
  <si>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</si>
  <si>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</si>
  <si>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</si>
  <si>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</si>
  <si>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</si>
  <si>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</si>
  <si>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</si>
  <si>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</si>
  <si>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</si>
  <si>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</si>
  <si>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</si>
  <si>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</si>
  <si>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</si>
  <si>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</si>
  <si>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</si>
  <si>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</si>
  <si>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</si>
  <si>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</si>
  <si>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</si>
  <si>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</si>
  <si>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</si>
  <si>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</si>
  <si>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</si>
  <si>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</si>
  <si>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</si>
  <si>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</si>
  <si>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</si>
  <si>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</si>
  <si>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</si>
  <si>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</si>
  <si>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</si>
  <si>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</si>
  <si>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</si>
  <si>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</si>
  <si>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</si>
  <si>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</si>
  <si>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</si>
  <si>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</si>
  <si>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</si>
  <si>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</si>
  <si>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</si>
  <si>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</si>
  <si>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</si>
  <si>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</si>
  <si>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</si>
  <si>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</si>
  <si>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</si>
  <si>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</si>
  <si>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</si>
  <si>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</si>
  <si>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</si>
  <si>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</si>
  <si>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</si>
  <si>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</si>
  <si>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</si>
  <si>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</si>
  <si>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</si>
  <si>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</si>
  <si>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</si>
  <si>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</si>
  <si>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</si>
  <si>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</si>
  <si>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</si>
  <si>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</si>
  <si>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</si>
  <si>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</si>
  <si>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</si>
  <si>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</si>
  <si>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</si>
  <si>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</si>
  <si>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</si>
  <si>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</si>
  <si>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</si>
  <si>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</si>
  <si>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</si>
  <si>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</si>
  <si>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</si>
  <si>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</si>
  <si>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</si>
  <si>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</si>
  <si>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</si>
  <si>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</si>
  <si>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</si>
  <si>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</si>
  <si>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</si>
  <si>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</si>
  <si>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</si>
  <si>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</si>
  <si>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</si>
  <si>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</si>
  <si>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</si>
  <si>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</si>
  <si>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</si>
  <si>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</si>
  <si>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</si>
  <si>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</si>
  <si>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</si>
  <si>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</si>
  <si>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</si>
  <si>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</si>
  <si>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</si>
  <si>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</si>
  <si>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</si>
  <si>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</si>
  <si>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</si>
  <si>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</si>
  <si>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</si>
  <si>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</si>
  <si>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</si>
  <si>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</si>
  <si>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</si>
  <si>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</si>
  <si>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</si>
  <si>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</si>
  <si>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</si>
  <si>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</si>
  <si>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</si>
  <si>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</si>
  <si>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</si>
  <si>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</si>
  <si>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</si>
  <si>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</si>
  <si>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</si>
  <si>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</si>
  <si>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</si>
  <si>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</si>
  <si>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</si>
  <si>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</si>
  <si>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</si>
  <si>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</si>
  <si>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</si>
  <si>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</si>
  <si>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</si>
  <si>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</si>
  <si>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</si>
  <si>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</si>
  <si>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</si>
  <si>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</si>
  <si>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</si>
  <si>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</si>
  <si>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</si>
  <si>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</si>
  <si>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</si>
  <si>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</si>
  <si>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</si>
  <si>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</si>
  <si>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</si>
  <si>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</si>
  <si>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</si>
  <si>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</si>
  <si>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</si>
  <si>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</si>
  <si>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</si>
  <si>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</si>
  <si>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</si>
  <si>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</si>
  <si>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</si>
  <si>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</si>
  <si>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</si>
  <si>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</si>
  <si>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</si>
  <si>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</si>
  <si>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</si>
  <si>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</si>
  <si>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</si>
  <si>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</si>
  <si>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</si>
  <si>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</si>
  <si>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</si>
  <si>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</si>
  <si>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</si>
  <si>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</si>
  <si>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</si>
  <si>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</si>
  <si>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</si>
  <si>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</si>
  <si>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</si>
  <si>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</si>
  <si>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</si>
  <si>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</si>
  <si>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</si>
  <si>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</si>
  <si>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</si>
  <si>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</si>
  <si>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</si>
  <si>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</si>
  <si>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</si>
  <si>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</si>
  <si>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</si>
  <si>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</si>
  <si>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</si>
  <si>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</si>
  <si>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</si>
  <si>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</si>
  <si>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</si>
  <si>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</si>
  <si>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</si>
  <si>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</si>
  <si>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</si>
  <si>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</si>
  <si>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</si>
  <si>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</si>
  <si>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</si>
  <si>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</si>
  <si>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</si>
  <si>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</si>
  <si>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</si>
  <si>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</si>
  <si>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</si>
  <si>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</si>
  <si>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</si>
  <si>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</si>
  <si>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</si>
  <si>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</si>
  <si>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</si>
  <si>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</si>
  <si>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</si>
  <si>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</si>
  <si>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</si>
  <si>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</si>
  <si>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</si>
  <si>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</si>
  <si>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</si>
  <si>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</si>
  <si>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</si>
  <si>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</si>
  <si>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</si>
  <si>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</si>
  <si>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</si>
  <si>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</si>
  <si>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</si>
  <si>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</si>
  <si>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</si>
  <si>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</si>
  <si>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</si>
  <si>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</si>
  <si>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</si>
  <si>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</si>
  <si>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</si>
  <si>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</si>
  <si>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</si>
  <si>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</si>
  <si>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</si>
  <si>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</si>
  <si>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</si>
  <si>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</si>
  <si>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</si>
  <si>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</si>
  <si>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</si>
  <si>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</si>
  <si>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</si>
  <si>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</si>
  <si>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</si>
  <si>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</si>
  <si>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</si>
  <si>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</si>
  <si>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</si>
  <si>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</si>
  <si>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</si>
  <si>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</si>
  <si>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</si>
  <si>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</si>
  <si>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</si>
  <si>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</si>
  <si>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</si>
  <si>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</si>
  <si>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</si>
  <si>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</si>
  <si>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</si>
  <si>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</si>
  <si>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</si>
  <si>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</si>
  <si>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</si>
  <si>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</si>
  <si>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</si>
  <si>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</si>
  <si>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</si>
  <si>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</si>
  <si>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</si>
  <si>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</si>
  <si>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</si>
  <si>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</si>
  <si>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</si>
  <si>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</si>
  <si>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</si>
  <si>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</si>
  <si>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</si>
  <si>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</si>
  <si>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</si>
  <si>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</si>
  <si>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</si>
  <si>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</si>
  <si>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</si>
  <si>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</si>
  <si>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</si>
  <si>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</si>
  <si>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</si>
  <si>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</si>
  <si>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</si>
  <si>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</si>
  <si>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</si>
  <si>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</si>
  <si>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</si>
  <si>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</si>
  <si>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</si>
  <si>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</si>
  <si>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</si>
  <si>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</si>
  <si>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</si>
  <si>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</si>
  <si>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</si>
  <si>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</si>
  <si>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</si>
  <si>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</si>
  <si>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</si>
  <si>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</si>
  <si>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</si>
  <si>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</si>
  <si>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</si>
  <si>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</si>
  <si>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</si>
  <si>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</si>
  <si>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</si>
  <si>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</si>
  <si>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</si>
  <si>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</si>
  <si>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</si>
  <si>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</si>
  <si>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</si>
  <si>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</si>
  <si>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</si>
  <si>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</si>
  <si>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</si>
  <si>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</si>
  <si>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</si>
  <si>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</si>
  <si>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</si>
  <si>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</si>
  <si>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</si>
  <si>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</si>
  <si>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</si>
  <si>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</si>
  <si>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</si>
  <si>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</si>
  <si>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</si>
  <si>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</si>
  <si>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</si>
  <si>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</si>
  <si>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</si>
  <si>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</si>
  <si>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</si>
  <si>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</si>
  <si>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</si>
  <si>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</si>
  <si>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</si>
  <si>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</si>
  <si>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</si>
  <si>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</si>
  <si>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</si>
  <si>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</si>
  <si>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</si>
  <si>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</si>
  <si>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</si>
  <si>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</si>
  <si>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</si>
  <si>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</si>
  <si>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</si>
  <si>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</si>
  <si>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</si>
  <si>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</si>
  <si>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</si>
  <si>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</si>
  <si>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</si>
  <si>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</si>
  <si>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</si>
  <si>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</si>
  <si>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</si>
  <si>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</si>
  <si>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</si>
  <si>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</si>
  <si>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</si>
  <si>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</si>
  <si>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</si>
  <si>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</si>
  <si>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</si>
  <si>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</si>
  <si>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</si>
  <si>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</si>
  <si>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</si>
  <si>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</si>
  <si>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</si>
  <si>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</si>
  <si>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</si>
  <si>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</si>
  <si>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</si>
  <si>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</si>
  <si>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</si>
  <si>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</si>
  <si>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</si>
  <si>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</si>
  <si>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</si>
  <si>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</si>
  <si>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</si>
  <si>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</si>
  <si>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</si>
  <si>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</si>
  <si>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</si>
  <si>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</si>
  <si>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</si>
  <si>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</si>
  <si>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</si>
  <si>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</si>
  <si>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</si>
  <si>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</si>
  <si>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</si>
  <si>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</si>
  <si>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</si>
  <si>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</si>
  <si>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</si>
  <si>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</si>
  <si>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</si>
  <si>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</si>
  <si>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</si>
  <si>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</si>
  <si>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</si>
  <si>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</si>
  <si>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</si>
  <si>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</si>
  <si>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</si>
  <si>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</si>
  <si>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</si>
  <si>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</si>
  <si>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</si>
  <si>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</si>
  <si>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</si>
  <si>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</si>
  <si>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</si>
  <si>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</si>
  <si>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</si>
  <si>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</si>
  <si>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</si>
  <si>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</si>
  <si>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</si>
  <si>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</si>
  <si>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</si>
  <si>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</si>
  <si>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</si>
  <si>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</si>
  <si>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</si>
  <si>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</si>
  <si>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</si>
  <si>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</si>
  <si>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</si>
  <si>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</si>
  <si>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</si>
  <si>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</si>
  <si>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</si>
  <si>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</si>
  <si>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</si>
  <si>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</si>
  <si>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</si>
  <si>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</si>
  <si>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</si>
  <si>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</si>
  <si>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</si>
  <si>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</si>
  <si>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</si>
  <si>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</si>
  <si>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</si>
  <si>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</si>
  <si>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</si>
  <si>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</si>
  <si>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</si>
  <si>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</si>
  <si>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</si>
  <si>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</si>
  <si>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</si>
  <si>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</si>
  <si>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</si>
  <si>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</si>
  <si>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</si>
  <si>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</si>
  <si>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</si>
  <si>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</si>
  <si>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</si>
  <si>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</si>
  <si>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</si>
  <si>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</si>
  <si>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</si>
  <si>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</si>
  <si>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</si>
  <si>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</si>
  <si>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</si>
  <si>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</si>
  <si>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</si>
  <si>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</si>
  <si>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</si>
  <si>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</si>
  <si>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</si>
  <si>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</si>
  <si>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</si>
  <si>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</si>
  <si>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</si>
  <si>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</si>
  <si>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</si>
  <si>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</si>
  <si>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</si>
  <si>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</si>
  <si>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</si>
  <si>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</si>
  <si>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</si>
  <si>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</si>
  <si>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</si>
  <si>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</si>
  <si>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</si>
  <si>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</si>
  <si>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</si>
  <si>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</si>
  <si>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</si>
  <si>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</si>
  <si>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</si>
  <si>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</si>
  <si>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</si>
  <si>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</si>
  <si>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</si>
  <si>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</si>
  <si>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</si>
  <si>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</si>
  <si>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</si>
  <si>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</si>
  <si>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</si>
  <si>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</si>
  <si>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</si>
  <si>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</si>
  <si>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</si>
  <si>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</si>
  <si>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</si>
  <si>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</si>
  <si>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</si>
  <si>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</si>
  <si>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</si>
  <si>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</si>
  <si>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</si>
  <si>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</si>
  <si>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</si>
  <si>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</si>
  <si>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</si>
  <si>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</si>
  <si>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</si>
  <si>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</si>
  <si>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</si>
  <si>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</si>
  <si>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</si>
  <si>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</si>
  <si>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</si>
  <si>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</si>
  <si>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</si>
  <si>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</si>
  <si>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</si>
  <si>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</si>
  <si>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</si>
  <si>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</si>
  <si>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</si>
  <si>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</si>
  <si>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</si>
  <si>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</si>
  <si>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</si>
  <si>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</si>
  <si>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</si>
  <si>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</si>
  <si>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</si>
  <si>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</si>
  <si>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</si>
  <si>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</si>
  <si>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</si>
  <si>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</si>
  <si>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</si>
  <si>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</si>
  <si>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</si>
  <si>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</si>
  <si>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</si>
  <si>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</si>
  <si>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</si>
  <si>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</si>
  <si>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</si>
  <si>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</si>
  <si>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</si>
  <si>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</si>
  <si>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</si>
  <si>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</si>
  <si>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</si>
  <si>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</si>
  <si>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</si>
  <si>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</si>
  <si>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</si>
  <si>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</si>
  <si>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</si>
  <si>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</si>
  <si>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</si>
  <si>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</si>
  <si>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</si>
  <si>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</si>
  <si>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</si>
  <si>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</si>
  <si>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</si>
  <si>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</si>
  <si>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</si>
  <si>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</si>
  <si>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</si>
  <si>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</si>
  <si>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</si>
  <si>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</si>
  <si>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</si>
  <si>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</si>
  <si>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</si>
  <si>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</si>
  <si>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</si>
  <si>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</si>
  <si>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</si>
  <si>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</si>
  <si>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</si>
  <si>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</si>
  <si>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</si>
  <si>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</si>
  <si>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</si>
  <si>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</si>
  <si>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</si>
  <si>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</si>
  <si>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</si>
  <si>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</si>
  <si>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</si>
  <si>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</si>
  <si>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</si>
  <si>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</si>
  <si>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</si>
  <si>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</si>
  <si>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</si>
  <si>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</si>
  <si>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</si>
  <si>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</si>
  <si>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</si>
  <si>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</si>
  <si>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</si>
  <si>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</si>
  <si>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</si>
  <si>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</si>
  <si>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</si>
  <si>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</si>
  <si>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</si>
  <si>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</si>
  <si>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</si>
  <si>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</si>
  <si>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</si>
  <si>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</si>
  <si>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</si>
  <si>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</si>
  <si>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</si>
  <si>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</si>
  <si>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</si>
  <si>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</si>
  <si>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</si>
  <si>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</si>
  <si>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</si>
  <si>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</si>
  <si>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</si>
  <si>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</si>
  <si>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</si>
  <si>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</si>
  <si>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</si>
  <si>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</si>
  <si>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</si>
  <si>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</si>
  <si>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</si>
  <si>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</si>
  <si>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</si>
  <si>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</si>
  <si>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</si>
  <si>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</si>
  <si>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</si>
  <si>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</si>
  <si>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</si>
  <si>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</si>
  <si>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</si>
  <si>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</si>
  <si>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</si>
  <si>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</si>
  <si>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</si>
  <si>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</si>
  <si>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</si>
  <si>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</si>
  <si>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</si>
  <si>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</si>
  <si>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</si>
  <si>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</si>
  <si>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</si>
  <si>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</si>
  <si>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</si>
  <si>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</si>
  <si>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</si>
  <si>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</si>
  <si>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</si>
  <si>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</si>
  <si>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</si>
  <si>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</si>
  <si>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</si>
  <si>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</si>
  <si>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</si>
  <si>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</si>
  <si>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</si>
  <si>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</si>
  <si>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</si>
  <si>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</si>
  <si>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</si>
  <si>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</si>
  <si>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</si>
  <si>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</si>
  <si>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</si>
  <si>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</si>
  <si>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</si>
  <si>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</si>
  <si>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</si>
  <si>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</si>
  <si>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</si>
  <si>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</si>
  <si>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</si>
  <si>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</si>
  <si>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</si>
  <si>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</si>
  <si>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</si>
  <si>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</si>
  <si>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</si>
  <si>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</si>
  <si>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</si>
  <si>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</si>
  <si>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</si>
  <si>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</si>
  <si>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</si>
  <si>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</si>
  <si>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</si>
  <si>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</si>
  <si>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</si>
  <si>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</si>
  <si>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</si>
  <si>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</si>
  <si>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</si>
  <si>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</si>
  <si>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</si>
  <si>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</si>
  <si>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</si>
  <si>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</si>
  <si>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</si>
  <si>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</si>
  <si>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</si>
  <si>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</si>
  <si>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</si>
  <si>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</si>
  <si>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</si>
  <si>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</si>
  <si>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</si>
  <si>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</si>
  <si>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</si>
  <si>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</si>
  <si>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</si>
  <si>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</si>
  <si>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</si>
  <si>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</si>
  <si>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</si>
  <si>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</si>
  <si>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</si>
  <si>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</si>
  <si>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</si>
  <si>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</si>
  <si>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</si>
  <si>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</si>
  <si>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</si>
  <si>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</si>
  <si>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</si>
  <si>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</si>
  <si>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</si>
  <si>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</si>
  <si>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</si>
  <si>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</si>
  <si>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</si>
  <si>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</si>
  <si>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</si>
  <si>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</si>
  <si>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</si>
  <si>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</si>
  <si>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</si>
  <si>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</si>
  <si>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</si>
  <si>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</si>
  <si>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</si>
  <si>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</si>
  <si>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</si>
  <si>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</si>
  <si>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</si>
  <si>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</si>
  <si>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</si>
  <si>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</si>
  <si>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</si>
  <si>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</si>
  <si>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</si>
  <si>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</si>
  <si>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</si>
  <si>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</si>
  <si>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</si>
  <si>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</si>
  <si>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</si>
  <si>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</si>
  <si>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</si>
  <si>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</si>
  <si>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</si>
  <si>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</si>
  <si>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</si>
  <si>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</si>
  <si>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</si>
  <si>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</si>
  <si>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</si>
  <si>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</si>
  <si>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</si>
  <si>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</si>
  <si>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</si>
  <si>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</si>
  <si>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</si>
  <si>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</si>
  <si>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</si>
  <si>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</si>
  <si>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</si>
  <si>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</si>
  <si>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</si>
  <si>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</si>
  <si>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</si>
  <si>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</si>
  <si>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</si>
  <si>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</si>
  <si>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</si>
  <si>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</si>
  <si>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</si>
  <si>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</si>
  <si>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</si>
  <si>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</si>
  <si>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</si>
  <si>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</si>
  <si>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</si>
  <si>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</si>
  <si>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</si>
  <si>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</si>
  <si>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</si>
  <si>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</si>
  <si>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</si>
  <si>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</si>
  <si>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</si>
  <si>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</si>
  <si>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</si>
  <si>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</si>
  <si>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</si>
  <si>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</si>
  <si>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</si>
  <si>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</si>
  <si>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</si>
  <si>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</si>
  <si>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</si>
  <si>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</si>
  <si>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</si>
  <si>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</si>
  <si>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</si>
  <si>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</si>
  <si>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</si>
  <si>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</si>
  <si>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</si>
  <si>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</si>
  <si>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</si>
  <si>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</si>
  <si>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</si>
  <si>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</si>
  <si>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</si>
  <si>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</si>
  <si>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</si>
  <si>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</si>
  <si>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</si>
  <si>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</si>
  <si>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</si>
  <si>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</si>
  <si>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</si>
  <si>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</si>
  <si>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</si>
  <si>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</si>
  <si>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</si>
  <si>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</si>
  <si>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</si>
  <si>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</si>
  <si>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</si>
  <si>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</si>
  <si>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</si>
  <si>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</si>
  <si>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</si>
  <si>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</si>
  <si>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</si>
  <si>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</si>
  <si>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</si>
  <si>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</si>
  <si>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</si>
  <si>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</si>
  <si>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</si>
  <si>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</si>
  <si>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</si>
  <si>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</si>
  <si>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</si>
  <si>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</si>
  <si>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</si>
  <si>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</si>
  <si>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</si>
  <si>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</si>
  <si>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</si>
  <si>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</si>
  <si>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</si>
  <si>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</si>
  <si>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</si>
  <si>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</si>
  <si>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</si>
  <si>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</si>
  <si>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</si>
  <si>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</si>
  <si>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</si>
  <si>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</si>
  <si>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</si>
  <si>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</si>
  <si>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</si>
  <si>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</si>
  <si>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</si>
  <si>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</si>
  <si>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</si>
  <si>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</si>
  <si>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</si>
  <si>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</si>
  <si>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</si>
  <si>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</si>
  <si>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</si>
  <si>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</si>
  <si>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</si>
  <si>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</si>
  <si>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</si>
  <si>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</si>
  <si>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</si>
  <si>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</si>
  <si>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</si>
  <si>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</si>
  <si>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</si>
  <si>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</si>
  <si>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</si>
  <si>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</si>
  <si>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</si>
  <si>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</si>
  <si>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</si>
  <si>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</si>
  <si>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</si>
  <si>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</si>
  <si>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</si>
  <si>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</si>
  <si>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</si>
  <si>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</si>
  <si>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</si>
  <si>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</si>
  <si>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</si>
  <si>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</si>
  <si>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</si>
  <si>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</si>
  <si>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</si>
  <si>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</si>
  <si>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</si>
  <si>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</si>
  <si>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</si>
  <si>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</si>
  <si>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</si>
  <si>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</si>
  <si>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</si>
  <si>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</si>
  <si>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</si>
  <si>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</si>
  <si>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</si>
  <si>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</si>
  <si>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</si>
  <si>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</si>
  <si>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</si>
  <si>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</si>
  <si>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</si>
  <si>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</si>
  <si>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</si>
  <si>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</si>
  <si>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</si>
  <si>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</si>
  <si>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</si>
  <si>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</si>
  <si>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</si>
  <si>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</si>
  <si>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</si>
  <si>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</si>
  <si>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</si>
  <si>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</si>
  <si>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</si>
  <si>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</si>
  <si>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</si>
  <si>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</si>
  <si>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</si>
  <si>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</si>
  <si>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</si>
  <si>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</si>
  <si>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</si>
  <si>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</si>
  <si>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</si>
  <si>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</si>
  <si>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</si>
  <si>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</si>
  <si>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</si>
  <si>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</si>
  <si>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</si>
  <si>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</si>
  <si>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</si>
  <si>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</si>
  <si>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</si>
  <si>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</si>
  <si>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</si>
  <si>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</si>
  <si>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</si>
  <si>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</si>
  <si>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</si>
  <si>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</si>
  <si>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</si>
  <si>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</si>
  <si>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</si>
  <si>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</si>
  <si>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</si>
  <si>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</si>
  <si>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</si>
  <si>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</si>
  <si>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</si>
  <si>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</si>
  <si>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</si>
  <si>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</si>
  <si>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</si>
  <si>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</si>
  <si>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</si>
  <si>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</si>
  <si>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</si>
  <si>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</si>
  <si>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</si>
  <si>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</si>
  <si>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</si>
  <si>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</si>
  <si>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</si>
  <si>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</si>
  <si>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</si>
  <si>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</si>
  <si>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</si>
  <si>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</si>
  <si>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</si>
  <si>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</si>
  <si>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</si>
  <si>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</si>
  <si>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</si>
  <si>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</si>
  <si>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</si>
  <si>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</si>
  <si>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</si>
  <si>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</si>
  <si>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</si>
  <si>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</si>
  <si>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</si>
  <si>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</si>
  <si>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</si>
  <si>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</si>
  <si>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</si>
  <si>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</si>
  <si>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</si>
  <si>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</si>
  <si>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</si>
  <si>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</si>
  <si>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</si>
  <si>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</si>
  <si>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</si>
  <si>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</si>
  <si>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</si>
  <si>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</si>
  <si>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</si>
  <si>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</si>
  <si>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</si>
  <si>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</si>
  <si>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</si>
  <si>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</si>
  <si>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</si>
  <si>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</si>
  <si>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</si>
  <si>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</si>
  <si>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</si>
  <si>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</si>
  <si>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</si>
  <si>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</si>
  <si>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</si>
  <si>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</si>
  <si>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</si>
  <si>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</si>
  <si>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</si>
  <si>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</si>
  <si>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</si>
  <si>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</si>
  <si>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</si>
  <si>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</si>
  <si>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</si>
  <si>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</si>
  <si>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</si>
  <si>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</si>
  <si>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</si>
  <si>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</si>
  <si>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</si>
  <si>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</si>
  <si>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</si>
  <si>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</si>
  <si>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</si>
  <si>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</si>
  <si>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</si>
  <si>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</si>
  <si>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</si>
  <si>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</si>
  <si>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</si>
  <si>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</si>
  <si>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</si>
  <si>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</si>
  <si>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</si>
  <si>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</si>
  <si>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</si>
  <si>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</si>
  <si>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</si>
  <si>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</si>
  <si>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</si>
  <si>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</si>
  <si>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</si>
  <si>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</si>
  <si>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</si>
  <si>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</si>
  <si>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</si>
  <si>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</si>
  <si>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</si>
  <si>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</si>
  <si>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</si>
  <si>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</si>
  <si>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</si>
  <si>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</si>
  <si>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</si>
  <si>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</si>
  <si>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</si>
  <si>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</si>
  <si>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</si>
  <si>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</si>
  <si>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</si>
  <si>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</si>
  <si>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</si>
  <si>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</si>
  <si>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</si>
  <si>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</si>
  <si>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</si>
  <si>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</si>
  <si>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</si>
  <si>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</si>
  <si>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</si>
  <si>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</si>
  <si>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</si>
  <si>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</si>
  <si>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</si>
  <si>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</si>
  <si>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</si>
  <si>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</si>
  <si>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</si>
  <si>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</si>
  <si>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</si>
  <si>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</si>
  <si>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</si>
  <si>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</si>
  <si>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</si>
  <si>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</si>
  <si>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</si>
  <si>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</si>
  <si>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</si>
  <si>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</si>
  <si>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</si>
  <si>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</si>
  <si>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</si>
  <si>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</si>
  <si>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</si>
  <si>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</si>
  <si>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</si>
  <si>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</si>
  <si>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</si>
  <si>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</si>
  <si>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</si>
  <si>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</si>
  <si>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</si>
  <si>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</si>
  <si>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</si>
  <si>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</si>
  <si>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</si>
  <si>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</si>
  <si>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</si>
  <si>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</si>
  <si>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</si>
  <si>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</si>
  <si>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</si>
  <si>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</si>
  <si>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</si>
  <si>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</si>
  <si>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</si>
  <si>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</si>
  <si>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</si>
  <si>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</si>
  <si>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</si>
  <si>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</si>
  <si>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</si>
  <si>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</si>
  <si>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</si>
  <si>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</si>
  <si>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</si>
  <si>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</si>
  <si>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</si>
  <si>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</si>
  <si>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</si>
  <si>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</si>
  <si>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</si>
  <si>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</si>
  <si>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</si>
  <si>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</si>
  <si>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</si>
  <si>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</si>
  <si>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</si>
  <si>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</si>
  <si>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</si>
  <si>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</si>
  <si>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</si>
  <si>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</si>
  <si>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</si>
  <si>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</si>
  <si>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</si>
  <si>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</si>
  <si>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</si>
  <si>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</si>
  <si>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</si>
  <si>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</si>
  <si>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</si>
  <si>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</si>
  <si>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</si>
  <si>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</si>
  <si>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</si>
  <si>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</si>
  <si>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</si>
  <si>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</si>
  <si>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</si>
  <si>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</si>
  <si>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</si>
  <si>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</si>
  <si>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</si>
  <si>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</si>
  <si>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</si>
  <si>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</si>
  <si>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</si>
  <si>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</si>
  <si>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</si>
  <si>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</si>
  <si>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</si>
  <si>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</si>
  <si>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</si>
  <si>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</si>
  <si>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</si>
  <si>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</si>
  <si>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</si>
  <si>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</si>
  <si>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</si>
  <si>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</si>
  <si>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</si>
  <si>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</si>
  <si>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</si>
  <si>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</si>
  <si>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</si>
  <si>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</si>
  <si>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</si>
  <si>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</si>
  <si>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</si>
  <si>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</si>
  <si>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</si>
  <si>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</si>
  <si>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</si>
  <si>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</si>
  <si>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</si>
  <si>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</si>
  <si>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</si>
  <si>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</si>
  <si>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</si>
  <si>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</si>
  <si>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</si>
  <si>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</si>
  <si>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</si>
  <si>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</si>
  <si>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</si>
  <si>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</si>
  <si>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</si>
  <si>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</si>
  <si>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</si>
  <si>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</si>
  <si>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</si>
  <si>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</si>
  <si>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</si>
  <si>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</si>
  <si>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</si>
  <si>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</si>
  <si>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</si>
  <si>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</si>
  <si>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</si>
  <si>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</si>
  <si>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</si>
  <si>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</si>
  <si>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</si>
  <si>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</si>
  <si>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</si>
  <si>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</si>
  <si>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</si>
  <si>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</si>
  <si>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</si>
  <si>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</si>
  <si>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</si>
  <si>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</si>
  <si>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</si>
  <si>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</si>
  <si>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</si>
  <si>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</si>
  <si>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</si>
  <si>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</si>
  <si>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</si>
  <si>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</si>
  <si>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</si>
  <si>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</si>
  <si>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</si>
  <si>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</si>
  <si>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</si>
  <si>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</si>
  <si>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</si>
  <si>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</si>
  <si>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</si>
  <si>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</si>
  <si>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</si>
  <si>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</si>
  <si>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</si>
  <si>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</si>
  <si>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</si>
  <si>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</si>
  <si>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</si>
  <si>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</si>
  <si>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</si>
  <si>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</si>
  <si>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</si>
  <si>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</si>
  <si>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</si>
  <si>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</si>
  <si>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</si>
  <si>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</si>
  <si>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</si>
  <si>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</si>
  <si>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</si>
  <si>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</si>
  <si>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</si>
  <si>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</si>
  <si>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</si>
  <si>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</si>
  <si>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</si>
  <si>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</si>
  <si>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</si>
  <si>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</si>
  <si>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</si>
  <si>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</si>
  <si>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</si>
  <si>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</si>
  <si>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</si>
  <si>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</si>
  <si>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</si>
  <si>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</si>
  <si>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</si>
  <si>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</si>
  <si>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</si>
  <si>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</si>
  <si>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</si>
  <si>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</si>
  <si>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</si>
  <si>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</si>
  <si>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</si>
  <si>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</si>
  <si>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</si>
  <si>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</si>
  <si>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</si>
  <si>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</si>
  <si>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</si>
  <si>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</si>
  <si>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</si>
  <si>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</si>
  <si>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</si>
  <si>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</si>
  <si>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</si>
  <si>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</si>
  <si>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</si>
  <si>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</si>
  <si>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</si>
  <si>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</si>
  <si>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</si>
  <si>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</si>
  <si>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</si>
  <si>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</si>
  <si>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</si>
  <si>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</si>
  <si>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</si>
  <si>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</si>
  <si>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</si>
  <si>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</si>
  <si>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</si>
  <si>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</si>
  <si>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</si>
  <si>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</si>
  <si>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</si>
  <si>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</si>
  <si>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</si>
  <si>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</si>
  <si>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</si>
  <si>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</si>
  <si>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</si>
  <si>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</si>
  <si>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</si>
  <si>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</si>
  <si>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</si>
  <si>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</si>
  <si>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</si>
  <si>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</si>
  <si>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</si>
  <si>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</si>
  <si>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</si>
  <si>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</si>
  <si>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</si>
  <si>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</si>
  <si>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</si>
  <si>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</si>
  <si>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</si>
  <si>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</si>
  <si>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</si>
  <si>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</si>
  <si>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</si>
  <si>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</si>
  <si>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</si>
  <si>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</si>
  <si>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</si>
  <si>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</si>
  <si>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</si>
  <si>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</si>
  <si>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</si>
  <si>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</si>
  <si>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</si>
  <si>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</si>
  <si>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</si>
  <si>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</si>
  <si>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</si>
  <si>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</si>
  <si>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</si>
  <si>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</si>
  <si>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</si>
  <si>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</si>
  <si>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</si>
  <si>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</si>
  <si>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</si>
  <si>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</si>
  <si>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</si>
  <si>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</si>
  <si>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</si>
  <si>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</si>
  <si>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</si>
  <si>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</si>
  <si>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</si>
  <si>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</si>
  <si>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</si>
  <si>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</si>
  <si>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</si>
  <si>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</si>
  <si>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</si>
  <si>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</si>
  <si>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</si>
  <si>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</si>
  <si>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</si>
  <si>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</si>
  <si>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</si>
  <si>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</si>
  <si>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</si>
  <si>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</si>
  <si>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</si>
  <si>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</si>
  <si>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</si>
  <si>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</si>
  <si>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</si>
  <si>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</si>
  <si>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</si>
  <si>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</si>
  <si>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</si>
  <si>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</si>
  <si>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</si>
  <si>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</si>
  <si>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</si>
  <si>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</si>
  <si>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</si>
  <si>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</si>
  <si>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</si>
  <si>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</si>
  <si>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</si>
  <si>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</si>
  <si>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</si>
  <si>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</si>
  <si>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</si>
  <si>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</si>
  <si>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</si>
  <si>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</si>
  <si>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</si>
  <si>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</si>
  <si>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</si>
  <si>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</si>
  <si>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</si>
  <si>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</si>
  <si>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</si>
  <si>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</si>
  <si>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</si>
  <si>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</si>
  <si>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</si>
  <si>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</si>
  <si>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</si>
  <si>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</si>
  <si>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</si>
  <si>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</si>
  <si>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</si>
  <si>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</si>
  <si>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</si>
  <si>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</si>
  <si>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</si>
  <si>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</si>
  <si>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</si>
  <si>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</si>
  <si>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</si>
  <si>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</si>
  <si>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</si>
  <si>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</si>
  <si>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</si>
  <si>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</si>
  <si>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</si>
  <si>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</si>
  <si>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</si>
  <si>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</si>
  <si>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</si>
  <si>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</si>
  <si>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</si>
  <si>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</si>
  <si>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</si>
  <si>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</si>
  <si>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</si>
  <si>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</si>
  <si>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</si>
  <si>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</si>
  <si>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</si>
  <si>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</si>
  <si>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</si>
  <si>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</si>
  <si>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</si>
  <si>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</si>
  <si>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</si>
  <si>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</si>
  <si>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</si>
  <si>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</si>
  <si>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</si>
  <si>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</si>
  <si>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</si>
  <si>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</si>
  <si>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</si>
  <si>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</si>
  <si>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</si>
  <si>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</si>
  <si>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</si>
  <si>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</si>
  <si>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</si>
  <si>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</si>
  <si>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</si>
  <si>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</si>
  <si>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</si>
  <si>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</si>
  <si>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</si>
  <si>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</si>
  <si>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</si>
  <si>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</si>
  <si>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</si>
  <si>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</si>
  <si>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</si>
  <si>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</si>
  <si>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</si>
  <si>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</si>
  <si>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</si>
  <si>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</si>
  <si>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</si>
  <si>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</si>
  <si>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</si>
  <si>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</si>
  <si>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</si>
  <si>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</si>
  <si>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</si>
  <si>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</si>
  <si>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</si>
  <si>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</si>
  <si>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</si>
  <si>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</si>
  <si>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</si>
  <si>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</si>
  <si>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</si>
  <si>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</si>
  <si>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</si>
  <si>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</si>
  <si>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</si>
  <si>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</si>
  <si>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</si>
  <si>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</si>
  <si>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</si>
  <si>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</si>
  <si>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</si>
  <si>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</si>
  <si>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</si>
  <si>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</si>
  <si>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</si>
  <si>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</si>
  <si>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</si>
  <si>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</si>
  <si>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</si>
  <si>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</si>
  <si>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</si>
  <si>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</si>
  <si>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</si>
  <si>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</si>
  <si>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</si>
  <si>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</si>
  <si>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</si>
  <si>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</si>
  <si>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</si>
  <si>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</si>
  <si>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</si>
  <si>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</si>
  <si>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</si>
  <si>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</si>
  <si>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</si>
  <si>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</si>
  <si>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</si>
  <si>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</si>
  <si>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</si>
  <si>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</si>
  <si>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</si>
  <si>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</si>
  <si>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</si>
  <si>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</si>
  <si>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</si>
  <si>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</si>
  <si>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</si>
  <si>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</si>
  <si>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</si>
  <si>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</si>
  <si>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</si>
  <si>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</si>
  <si>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</si>
  <si>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</si>
  <si>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</si>
  <si>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</si>
  <si>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</si>
  <si>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</si>
  <si>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</si>
  <si>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</si>
  <si>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</si>
  <si>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</si>
  <si>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</si>
  <si>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</si>
  <si>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</si>
  <si>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</si>
  <si>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</si>
  <si>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</si>
  <si>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</si>
  <si>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</si>
  <si>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</si>
  <si>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</si>
  <si>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</si>
  <si>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</si>
  <si>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</si>
  <si>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</si>
  <si>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</si>
  <si>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</si>
  <si>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</si>
  <si>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</si>
  <si>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</si>
  <si>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</si>
  <si>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</si>
  <si>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</si>
  <si>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</si>
  <si>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</si>
  <si>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</si>
  <si>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</si>
  <si>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</si>
  <si>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</si>
  <si>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</si>
  <si>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</si>
  <si>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</si>
  <si>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</si>
  <si>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</si>
  <si>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</si>
  <si>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</si>
  <si>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</si>
  <si>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</si>
  <si>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</si>
  <si>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</si>
  <si>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</si>
  <si>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</si>
  <si>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</si>
  <si>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</si>
  <si>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</si>
  <si>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</si>
  <si>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</si>
  <si>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</si>
  <si>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</si>
  <si>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</si>
  <si>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</si>
  <si>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</si>
  <si>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</si>
  <si>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</si>
  <si>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</si>
  <si>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</si>
  <si>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</si>
  <si>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</si>
  <si>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</si>
  <si>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</si>
  <si>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</si>
  <si>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</si>
  <si>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</si>
  <si>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</si>
  <si>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</si>
  <si>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</si>
  <si>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</si>
  <si>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</si>
  <si>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</si>
  <si>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</si>
  <si>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</si>
  <si>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</si>
  <si>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</si>
  <si>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</si>
  <si>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</si>
  <si>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</si>
  <si>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</si>
  <si>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</si>
  <si>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</si>
  <si>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</si>
  <si>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</si>
  <si>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</si>
  <si>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</si>
  <si>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</si>
  <si>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</si>
  <si>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</si>
  <si>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</si>
  <si>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</si>
  <si>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</si>
  <si>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</si>
  <si>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</si>
  <si>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</si>
  <si>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</si>
  <si>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</si>
  <si>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</si>
  <si>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</si>
  <si>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</si>
  <si>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</si>
  <si>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</si>
  <si>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</si>
  <si>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</si>
  <si>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</si>
  <si>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</si>
  <si>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</si>
  <si>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</si>
  <si>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</si>
  <si>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</si>
  <si>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</si>
  <si>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</si>
  <si>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</si>
  <si>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</si>
  <si>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</si>
  <si>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</si>
  <si>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</si>
  <si>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</si>
  <si>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</si>
  <si>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</si>
  <si>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</si>
  <si>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</si>
  <si>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</si>
  <si>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</si>
  <si>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</si>
  <si>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</si>
  <si>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</si>
  <si>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</si>
  <si>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</si>
  <si>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</si>
  <si>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</si>
  <si>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</si>
  <si>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</si>
  <si>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</si>
  <si>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</si>
  <si>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</si>
  <si>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</si>
  <si>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</si>
  <si>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</si>
  <si>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</si>
  <si>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</si>
  <si>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</si>
  <si>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</si>
  <si>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</si>
  <si>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</si>
  <si>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</si>
  <si>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</si>
  <si>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</si>
  <si>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</si>
  <si>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</si>
  <si>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</si>
  <si>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</si>
  <si>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</si>
  <si>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</si>
  <si>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</si>
  <si>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</si>
  <si>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</si>
  <si>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</si>
  <si>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</si>
  <si>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</si>
  <si>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</si>
  <si>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</si>
  <si>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</si>
  <si>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</si>
  <si>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</si>
  <si>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</si>
  <si>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</si>
  <si>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</si>
  <si>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</si>
  <si>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</si>
  <si>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</si>
  <si>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</si>
  <si>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</si>
  <si>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</si>
  <si>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</si>
  <si>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</si>
  <si>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</si>
  <si>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</si>
  <si>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</si>
  <si>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</si>
  <si>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</si>
  <si>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</si>
  <si>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</si>
  <si>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</si>
  <si>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</si>
  <si>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</si>
  <si>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</si>
  <si>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</si>
  <si>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</si>
  <si>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</si>
  <si>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</si>
  <si>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</si>
  <si>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</si>
  <si>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</si>
  <si>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</si>
  <si>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</si>
  <si>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</si>
  <si>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</si>
  <si>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</si>
  <si>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</si>
  <si>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</si>
  <si>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</si>
  <si>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</si>
  <si>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</si>
  <si>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</si>
  <si>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</si>
  <si>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</si>
  <si>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</si>
  <si>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</si>
  <si>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</si>
  <si>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</si>
  <si>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</si>
  <si>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</si>
  <si>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</si>
  <si>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</si>
  <si>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</si>
  <si>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</si>
  <si>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</si>
  <si>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</si>
  <si>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</si>
  <si>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</si>
  <si>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</si>
  <si>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</si>
  <si>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</si>
  <si>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</si>
  <si>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</si>
  <si>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</si>
  <si>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</si>
  <si>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</si>
  <si>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</si>
  <si>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</si>
  <si>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</si>
  <si>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</si>
  <si>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</si>
  <si>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</si>
  <si>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</si>
  <si>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</si>
  <si>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</si>
  <si>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</si>
  <si>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</si>
  <si>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</si>
  <si>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</si>
  <si>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</si>
  <si>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</si>
  <si>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</si>
  <si>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</si>
  <si>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</si>
  <si>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</si>
  <si>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</si>
  <si>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</si>
  <si>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</si>
  <si>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</si>
  <si>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</si>
  <si>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</si>
  <si>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</si>
  <si>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</si>
  <si>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</si>
  <si>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</si>
  <si>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</si>
  <si>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</si>
  <si>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</si>
  <si>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</si>
  <si>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</si>
  <si>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</si>
  <si>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</si>
  <si>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</si>
  <si>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</si>
  <si>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</si>
  <si>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</si>
  <si>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</si>
  <si>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</si>
  <si>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</si>
  <si>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</si>
  <si>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</si>
  <si>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</si>
  <si>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</si>
  <si>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</si>
  <si>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</si>
  <si>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</si>
  <si>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</si>
  <si>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</si>
  <si>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</si>
  <si>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</si>
  <si>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</si>
  <si>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</si>
  <si>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</si>
  <si>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</si>
  <si>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</si>
  <si>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</si>
  <si>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</si>
  <si>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</si>
  <si>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</si>
  <si>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</si>
  <si>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</si>
  <si>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</si>
  <si>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</si>
  <si>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</si>
  <si>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</si>
  <si>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</si>
  <si>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</si>
  <si>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</si>
  <si>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</si>
  <si>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</si>
  <si>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</si>
  <si>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</si>
  <si>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</si>
  <si>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</si>
  <si>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</si>
  <si>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</si>
  <si>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</si>
  <si>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</si>
  <si>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</si>
  <si>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</si>
  <si>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</si>
  <si>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</si>
  <si>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</si>
  <si>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</si>
  <si>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</si>
  <si>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</si>
  <si>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</si>
  <si>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</si>
  <si>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</si>
  <si>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</si>
  <si>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</si>
  <si>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</si>
  <si>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</si>
  <si>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</si>
  <si>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</si>
  <si>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</si>
  <si>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</si>
  <si>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</si>
  <si>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</si>
  <si>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</si>
  <si>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</si>
  <si>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</si>
  <si>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</si>
  <si>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</si>
  <si>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</si>
  <si>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</si>
  <si>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</si>
  <si>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</si>
  <si>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</si>
  <si>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</si>
  <si>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</si>
  <si>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</si>
  <si>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</si>
  <si>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</si>
  <si>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</si>
  <si>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</si>
  <si>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</si>
  <si>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</si>
  <si>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</si>
  <si>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</si>
  <si>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</si>
  <si>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</si>
  <si>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</si>
  <si>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</si>
  <si>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</si>
  <si>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</si>
  <si>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</si>
  <si>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</si>
  <si>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</si>
  <si>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</si>
  <si>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</si>
  <si>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</si>
  <si>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</si>
  <si>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</si>
  <si>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</si>
  <si>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</si>
  <si>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</si>
  <si>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</si>
  <si>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</si>
  <si>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</si>
  <si>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</si>
  <si>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</si>
  <si>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</si>
  <si>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</si>
  <si>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</si>
  <si>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</si>
  <si>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</si>
  <si>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</si>
  <si>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</si>
  <si>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</si>
  <si>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</si>
  <si>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</si>
  <si>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</si>
  <si>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</si>
  <si>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</si>
  <si>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</si>
  <si>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</si>
  <si>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</si>
  <si>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</si>
  <si>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</si>
  <si>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</si>
  <si>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</si>
  <si>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</si>
  <si>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</si>
  <si>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</si>
  <si>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</si>
  <si>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</si>
  <si>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</si>
  <si>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</si>
  <si>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</si>
  <si>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</si>
  <si>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</si>
  <si>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</si>
  <si>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</si>
  <si>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</si>
  <si>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</si>
  <si>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</si>
  <si>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</si>
  <si>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</si>
  <si>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</si>
  <si>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</si>
  <si>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</si>
  <si>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</si>
  <si>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</si>
  <si>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</si>
  <si>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</si>
  <si>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</si>
  <si>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</si>
  <si>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</si>
  <si>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</si>
  <si>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</si>
  <si>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</si>
  <si>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</si>
  <si>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</si>
  <si>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</si>
  <si>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</si>
  <si>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</si>
  <si>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</si>
  <si>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</si>
  <si>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</si>
  <si>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</si>
  <si>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</si>
  <si>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</si>
  <si>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</si>
  <si>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</si>
  <si>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</si>
  <si>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</si>
  <si>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</si>
  <si>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</si>
  <si>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</si>
  <si>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</si>
  <si>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</si>
  <si>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</si>
  <si>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</si>
  <si>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</si>
  <si>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</si>
  <si>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</si>
  <si>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</si>
  <si>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</si>
  <si>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</si>
  <si>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</si>
  <si>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</si>
  <si>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</si>
  <si>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</si>
  <si>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</si>
  <si>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</si>
  <si>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</si>
  <si>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</si>
  <si>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</si>
  <si>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</si>
  <si>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</si>
  <si>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</si>
  <si>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</si>
  <si>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</si>
  <si>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</si>
  <si>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</si>
  <si>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</si>
  <si>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</si>
  <si>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</si>
  <si>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</si>
  <si>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</si>
  <si>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</si>
  <si>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</si>
  <si>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</si>
  <si>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</si>
  <si>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</si>
  <si>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</si>
  <si>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</si>
  <si>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</si>
  <si>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</si>
  <si>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</si>
  <si>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</si>
  <si>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</si>
  <si>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</si>
  <si>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</si>
  <si>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</si>
  <si>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</si>
  <si>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</si>
  <si>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</si>
  <si>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</si>
  <si>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</si>
  <si>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</si>
  <si>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</si>
  <si>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</si>
  <si>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</si>
  <si>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</si>
  <si>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</si>
  <si>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</si>
  <si>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</si>
  <si>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</si>
  <si>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</si>
  <si>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</si>
  <si>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</si>
  <si>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</si>
  <si>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</si>
  <si>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</si>
  <si>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</si>
  <si>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</si>
  <si>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</si>
  <si>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</si>
  <si>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</si>
  <si>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</si>
  <si>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</si>
  <si>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</si>
  <si>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</si>
  <si>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</si>
  <si>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</si>
  <si>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</si>
  <si>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</si>
  <si>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</si>
  <si>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</si>
  <si>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</si>
  <si>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</si>
  <si>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</si>
  <si>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</si>
  <si>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</si>
  <si>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</si>
  <si>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</si>
  <si>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</si>
  <si>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</si>
  <si>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</si>
  <si>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</si>
  <si>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</si>
  <si>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</si>
  <si>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</si>
  <si>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</si>
  <si>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</si>
  <si>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</si>
  <si>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</si>
  <si>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</si>
  <si>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</si>
  <si>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</si>
  <si>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</si>
  <si>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</si>
  <si>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</si>
  <si>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</si>
  <si>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</si>
  <si>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</si>
  <si>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</si>
  <si>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</si>
  <si>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</si>
  <si>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</si>
  <si>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</si>
  <si>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</si>
  <si>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</si>
  <si>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</si>
  <si>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</si>
  <si>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</si>
  <si>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</si>
  <si>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</si>
  <si>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</si>
  <si>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</si>
  <si>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</si>
  <si>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</si>
  <si>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</si>
  <si>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</si>
  <si>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</si>
  <si>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</si>
  <si>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</si>
  <si>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</si>
  <si>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</si>
  <si>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</si>
  <si>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</si>
  <si>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</si>
  <si>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</si>
  <si>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</si>
  <si>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</si>
  <si>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</si>
  <si>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</si>
  <si>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</si>
  <si>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</si>
  <si>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</si>
  <si>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</si>
  <si>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</si>
  <si>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</si>
  <si>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</si>
  <si>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</si>
  <si>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</si>
  <si>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</si>
  <si>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</si>
  <si>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</si>
  <si>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</si>
  <si>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</si>
  <si>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</si>
  <si>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</si>
  <si>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</si>
  <si>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</si>
  <si>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</si>
  <si>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</si>
  <si>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</si>
  <si>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</si>
  <si>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</si>
  <si>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</si>
  <si>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</si>
  <si>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</si>
  <si>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</si>
  <si>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</si>
  <si>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</si>
  <si>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</si>
  <si>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</si>
  <si>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</si>
  <si>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</si>
  <si>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</si>
  <si>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</si>
  <si>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</si>
  <si>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</si>
  <si>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</si>
  <si>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</si>
  <si>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</si>
  <si>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</si>
  <si>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</si>
  <si>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</si>
  <si>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</si>
  <si>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</si>
  <si>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</si>
  <si>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</si>
  <si>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</si>
  <si>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</si>
  <si>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</si>
  <si>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</si>
  <si>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</si>
  <si>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</si>
  <si>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</si>
  <si>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</si>
  <si>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</si>
  <si>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</si>
  <si>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</si>
  <si>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</si>
  <si>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</si>
  <si>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</si>
  <si>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</si>
  <si>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</si>
  <si>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</si>
  <si>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</si>
  <si>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</si>
  <si>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</si>
  <si>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</si>
  <si>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</si>
  <si>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</si>
  <si>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</si>
  <si>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</si>
  <si>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</si>
  <si>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</si>
  <si>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</si>
  <si>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</si>
  <si>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</si>
  <si>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</si>
  <si>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</si>
  <si>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</si>
  <si>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</si>
  <si>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</si>
  <si>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</si>
  <si>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</si>
  <si>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</si>
  <si>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</si>
  <si>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</si>
  <si>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</si>
  <si>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</si>
  <si>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</si>
  <si>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</si>
  <si>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</si>
  <si>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</si>
  <si>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</si>
  <si>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</si>
  <si>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</si>
  <si>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</si>
  <si>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</si>
  <si>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</si>
  <si>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</si>
  <si>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</si>
  <si>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</si>
  <si>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</si>
  <si>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</si>
  <si>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</si>
  <si>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</si>
  <si>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</si>
  <si>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</si>
  <si>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</si>
  <si>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</si>
  <si>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</si>
  <si>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</si>
  <si>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</si>
  <si>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</si>
  <si>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</si>
  <si>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</si>
  <si>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</si>
  <si>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</si>
  <si>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</si>
  <si>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</si>
  <si>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</si>
  <si>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</si>
  <si>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</si>
  <si>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</si>
  <si>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</si>
  <si>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</si>
  <si>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</si>
  <si>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</si>
  <si>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</si>
  <si>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</si>
  <si>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</si>
  <si>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</si>
  <si>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</si>
  <si>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</si>
  <si>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</si>
  <si>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</si>
  <si>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</si>
  <si>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</si>
  <si>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</si>
  <si>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</si>
  <si>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</si>
  <si>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</si>
  <si>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</si>
  <si>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</si>
  <si>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</si>
  <si>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</si>
  <si>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</si>
  <si>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</si>
  <si>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</si>
  <si>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</si>
  <si>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</si>
  <si>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</si>
  <si>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</si>
  <si>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</si>
  <si>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</si>
  <si>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</si>
  <si>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</si>
  <si>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</si>
  <si>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</si>
  <si>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</si>
  <si>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</si>
  <si>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</si>
  <si>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</si>
  <si>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</si>
  <si>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</si>
  <si>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</si>
  <si>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</si>
  <si>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</si>
  <si>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</si>
  <si>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</si>
  <si>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</si>
  <si>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</si>
  <si>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</si>
  <si>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</si>
  <si>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</si>
  <si>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</si>
  <si>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</si>
  <si>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</si>
  <si>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</si>
  <si>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</si>
  <si>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</si>
  <si>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</si>
  <si>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</si>
  <si>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</si>
  <si>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</si>
  <si>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</si>
  <si>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</si>
  <si>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</si>
  <si>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</si>
  <si>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</si>
  <si>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</si>
  <si>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</si>
  <si>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</si>
  <si>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</si>
  <si>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</si>
  <si>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</si>
  <si>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</si>
  <si>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</si>
  <si>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</si>
  <si>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</si>
  <si>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</si>
  <si>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</si>
  <si>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</si>
  <si>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</si>
  <si>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</si>
  <si>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</si>
  <si>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</si>
  <si>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</si>
  <si>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</si>
  <si>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</si>
  <si>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</si>
  <si>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</si>
  <si>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</si>
  <si>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</si>
  <si>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</si>
  <si>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</si>
  <si>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</si>
  <si>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</si>
  <si>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</si>
  <si>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</si>
  <si>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</si>
  <si>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</si>
  <si>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</si>
  <si>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</si>
  <si>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</si>
  <si>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</si>
  <si>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</si>
  <si>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</si>
  <si>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</si>
  <si>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</si>
  <si>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</si>
  <si>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</si>
  <si>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</si>
  <si>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</si>
  <si>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</si>
  <si>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</si>
  <si>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</si>
  <si>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</si>
  <si>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</si>
  <si>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</si>
  <si>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</si>
  <si>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</si>
  <si>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</si>
  <si>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</si>
  <si>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</si>
  <si>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</si>
  <si>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</si>
  <si>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</si>
  <si>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</si>
  <si>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</si>
  <si>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</si>
  <si>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</si>
  <si>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</si>
  <si>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</si>
  <si>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</si>
  <si>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</si>
  <si>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</si>
  <si>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</si>
  <si>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</si>
  <si>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</si>
  <si>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</si>
  <si>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</si>
  <si>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</si>
  <si>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</si>
  <si>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</si>
  <si>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</si>
  <si>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</si>
  <si>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</si>
  <si>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</si>
  <si>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</si>
  <si>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</si>
  <si>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</si>
  <si>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</si>
  <si>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</si>
  <si>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</si>
  <si>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</si>
  <si>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</si>
  <si>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</si>
  <si>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</si>
  <si>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</si>
  <si>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</si>
  <si>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</si>
  <si>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</si>
  <si>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</si>
  <si>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</si>
  <si>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</si>
  <si>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</si>
  <si>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</si>
  <si>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</si>
  <si>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</si>
  <si>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</si>
  <si>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</si>
  <si>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</si>
  <si>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</si>
  <si>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</si>
  <si>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</si>
  <si>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</si>
  <si>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</si>
  <si>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</si>
  <si>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</si>
  <si>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</si>
  <si>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</si>
  <si>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</si>
  <si>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</si>
  <si>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</si>
  <si>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</si>
  <si>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</si>
  <si>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</si>
  <si>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</si>
  <si>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</si>
  <si>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</si>
  <si>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</si>
  <si>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</si>
  <si>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</si>
  <si>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</si>
  <si>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</si>
  <si>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</si>
  <si>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</si>
  <si>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</si>
  <si>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</si>
  <si>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</si>
  <si>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</si>
  <si>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</si>
  <si>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</si>
  <si>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</si>
  <si>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</si>
  <si>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</si>
  <si>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</si>
  <si>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</si>
  <si>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</si>
  <si>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</si>
  <si>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</si>
  <si>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</si>
  <si>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</si>
  <si>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</si>
  <si>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</si>
  <si>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</si>
  <si>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</si>
  <si>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</si>
  <si>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</si>
  <si>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</si>
  <si>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</si>
  <si>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</si>
  <si>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</si>
  <si>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</si>
  <si>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</si>
  <si>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</si>
  <si>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</si>
  <si>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</si>
  <si>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</si>
  <si>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</si>
  <si>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</si>
  <si>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</si>
  <si>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</si>
  <si>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</si>
  <si>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</si>
  <si>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</si>
  <si>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</si>
  <si>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</si>
  <si>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</si>
  <si>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</si>
  <si>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</si>
  <si>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</si>
  <si>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</si>
  <si>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</si>
  <si>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</si>
  <si>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</si>
  <si>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</si>
  <si>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</si>
  <si>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</si>
  <si>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</si>
  <si>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</si>
  <si>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</si>
  <si>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</si>
  <si>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</si>
  <si>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</si>
  <si>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</si>
  <si>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</si>
  <si>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</si>
  <si>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</si>
  <si>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</si>
  <si>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</si>
  <si>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</si>
  <si>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</si>
  <si>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</si>
  <si>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</si>
  <si>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</si>
  <si>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</si>
  <si>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</si>
  <si>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</si>
  <si>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</si>
  <si>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</si>
  <si>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</si>
  <si>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</si>
  <si>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</si>
  <si>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</si>
  <si>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</si>
  <si>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</si>
  <si>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</si>
  <si>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</si>
  <si>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</si>
  <si>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</si>
  <si>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</si>
  <si>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</si>
  <si>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</si>
  <si>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</si>
  <si>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</si>
  <si>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</si>
  <si>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</si>
  <si>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</si>
  <si>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</si>
  <si>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</si>
  <si>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</si>
  <si>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</si>
  <si>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</si>
  <si>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</si>
  <si>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</si>
  <si>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</si>
  <si>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</si>
  <si>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</si>
  <si>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</si>
  <si>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</si>
  <si>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</si>
  <si>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</si>
  <si>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</si>
  <si>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</si>
  <si>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</si>
  <si>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</si>
  <si>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</si>
  <si>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</si>
  <si>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</si>
  <si>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</si>
  <si>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</si>
  <si>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</si>
  <si>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</si>
  <si>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</si>
  <si>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</si>
  <si>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</si>
  <si>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</si>
  <si>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</si>
  <si>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</si>
  <si>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</si>
  <si>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</si>
  <si>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</si>
  <si>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</si>
  <si>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</si>
  <si>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</si>
  <si>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</si>
  <si>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</si>
  <si>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</si>
  <si>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</si>
  <si>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</si>
  <si>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</si>
  <si>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</si>
  <si>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</si>
  <si>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</si>
  <si>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</si>
  <si>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</si>
  <si>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</si>
  <si>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</si>
  <si>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</si>
  <si>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</si>
  <si>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</si>
  <si>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</si>
  <si>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</si>
  <si>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</si>
  <si>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</si>
  <si>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</si>
  <si>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</si>
  <si>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</si>
  <si>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</si>
  <si>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</si>
  <si>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</si>
  <si>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</si>
  <si>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</si>
  <si>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</si>
  <si>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</si>
  <si>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</si>
  <si>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</si>
  <si>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</si>
  <si>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</si>
  <si>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</si>
  <si>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</si>
  <si>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</si>
  <si>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</si>
  <si>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</si>
  <si>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</si>
  <si>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</si>
  <si>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</si>
  <si>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</si>
  <si>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</si>
  <si>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</si>
  <si>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</si>
  <si>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</si>
  <si>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</si>
  <si>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</si>
  <si>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</si>
  <si>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</si>
  <si>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</si>
  <si>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</si>
  <si>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</si>
  <si>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</si>
  <si>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</si>
  <si>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</si>
  <si>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</si>
  <si>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</si>
  <si>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</si>
  <si>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</si>
  <si>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</si>
  <si>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</si>
  <si>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</si>
  <si>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</si>
  <si>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</si>
  <si>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</si>
  <si>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</si>
  <si>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</si>
  <si>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</si>
  <si>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</si>
  <si>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</si>
  <si>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</si>
  <si>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</si>
  <si>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</si>
  <si>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</si>
  <si>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</si>
  <si>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</si>
  <si>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</si>
  <si>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</si>
  <si>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</si>
  <si>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</si>
  <si>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</si>
  <si>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</si>
  <si>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</si>
  <si>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</si>
  <si>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</si>
  <si>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</si>
  <si>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</si>
  <si>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</si>
  <si>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</si>
  <si>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</si>
  <si>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</si>
  <si>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</si>
  <si>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</si>
  <si>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</si>
  <si>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</si>
  <si>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</si>
  <si>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</si>
  <si>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</si>
  <si>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</si>
  <si>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</si>
  <si>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</si>
  <si>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</si>
  <si>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</si>
  <si>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</si>
  <si>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</si>
  <si>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</si>
  <si>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</si>
  <si>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</si>
  <si>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</si>
  <si>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</si>
  <si>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</si>
  <si>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</si>
  <si>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</si>
  <si>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</si>
  <si>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</si>
  <si>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</si>
  <si>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</si>
  <si>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</si>
  <si>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</si>
  <si>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</si>
  <si>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</si>
  <si>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</si>
  <si>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</si>
  <si>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</si>
  <si>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</si>
  <si>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</si>
  <si>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</si>
  <si>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</si>
  <si>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</si>
  <si>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</si>
  <si>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</si>
  <si>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</si>
  <si>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</si>
  <si>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</si>
  <si>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</si>
  <si>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</si>
  <si>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</si>
  <si>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</si>
  <si>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</si>
  <si>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</si>
  <si>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</si>
  <si>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</si>
  <si>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</si>
  <si>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</si>
  <si>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</si>
  <si>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</si>
  <si>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</si>
  <si>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</si>
  <si>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</si>
  <si>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</si>
  <si>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</si>
  <si>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</si>
  <si>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</si>
  <si>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</si>
  <si>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</si>
  <si>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</si>
  <si>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</si>
  <si>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</si>
  <si>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</si>
  <si>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</si>
  <si>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</si>
  <si>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</si>
  <si>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</si>
  <si>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</si>
  <si>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</si>
  <si>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</si>
  <si>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</si>
  <si>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</si>
  <si>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</si>
  <si>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</si>
  <si>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</si>
  <si>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</si>
  <si>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</si>
  <si>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</si>
  <si>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</si>
  <si>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</si>
  <si>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</si>
  <si>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</si>
  <si>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</si>
  <si>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</si>
  <si>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</si>
  <si>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</si>
  <si>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</si>
  <si>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</si>
  <si>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</si>
  <si>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</si>
  <si>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</si>
  <si>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</si>
  <si>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</si>
  <si>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</si>
  <si>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</si>
  <si>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</si>
  <si>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</si>
  <si>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</si>
  <si>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</si>
  <si>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</si>
  <si>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</si>
  <si>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</si>
  <si>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</si>
  <si>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</si>
  <si>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</si>
  <si>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</si>
  <si>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</si>
  <si>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</si>
  <si>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</si>
  <si>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</si>
  <si>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</si>
  <si>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</si>
  <si>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</si>
  <si>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</si>
  <si>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</si>
  <si>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</si>
  <si>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</si>
  <si>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</si>
  <si>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</si>
  <si>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</si>
  <si>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</si>
  <si>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</si>
  <si>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</si>
  <si>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</si>
  <si>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</si>
  <si>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</si>
  <si>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</si>
  <si>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</si>
  <si>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</si>
  <si>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</si>
  <si>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</si>
  <si>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</si>
  <si>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</si>
  <si>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</si>
  <si>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</si>
  <si>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</si>
  <si>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</si>
  <si>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</si>
  <si>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</si>
  <si>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</si>
  <si>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</si>
  <si>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</si>
  <si>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</si>
  <si>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</si>
  <si>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</si>
  <si>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</si>
  <si>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</si>
  <si>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</si>
  <si>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</si>
  <si>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</si>
  <si>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</si>
  <si>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</si>
  <si>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</si>
  <si>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</si>
  <si>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</si>
  <si>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</si>
  <si>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</si>
  <si>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</si>
  <si>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</si>
  <si>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</si>
  <si>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</si>
  <si>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</si>
  <si>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</si>
  <si>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</si>
  <si>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</si>
  <si>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</si>
  <si>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</si>
  <si>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</si>
  <si>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</si>
  <si>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</si>
  <si>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</si>
  <si>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</si>
  <si>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</si>
  <si>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</si>
  <si>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</si>
  <si>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</si>
  <si>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</si>
  <si>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</si>
  <si>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</si>
  <si>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</si>
  <si>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</si>
  <si>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</si>
  <si>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</si>
  <si>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</si>
  <si>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</si>
  <si>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</si>
  <si>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</si>
  <si>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</si>
  <si>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</si>
  <si>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</si>
  <si>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</si>
  <si>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</si>
  <si>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</si>
  <si>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</si>
  <si>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</si>
  <si>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</si>
  <si>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</si>
  <si>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</si>
  <si>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</si>
  <si>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</si>
  <si>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</si>
  <si>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</si>
  <si>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</si>
  <si>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</si>
  <si>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</si>
  <si>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</si>
  <si>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</si>
  <si>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</si>
  <si>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</si>
  <si>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</si>
  <si>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</si>
  <si>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</si>
  <si>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</si>
  <si>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</si>
  <si>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</si>
  <si>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</si>
  <si>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</si>
  <si>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</si>
  <si>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</si>
  <si>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</si>
  <si>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</si>
  <si>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</si>
  <si>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</si>
  <si>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</si>
  <si>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</si>
  <si>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</si>
  <si>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</si>
  <si>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</si>
  <si>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</si>
  <si>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</si>
  <si>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</si>
  <si>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</si>
  <si>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</si>
  <si>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</si>
  <si>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</si>
  <si>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</si>
  <si>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</si>
  <si>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</si>
  <si>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</si>
  <si>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</si>
  <si>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</si>
  <si>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</si>
  <si>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</si>
  <si>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</si>
  <si>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</si>
  <si>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</si>
  <si>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</si>
  <si>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</si>
  <si>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</si>
  <si>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</si>
  <si>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</si>
  <si>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</si>
  <si>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</si>
  <si>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</si>
  <si>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</si>
  <si>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</si>
  <si>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</si>
  <si>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</si>
  <si>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</si>
  <si>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</si>
  <si>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</si>
  <si>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</si>
  <si>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</si>
  <si>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</si>
  <si>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</si>
  <si>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</si>
  <si>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</si>
  <si>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</si>
  <si>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</si>
  <si>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</si>
  <si>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</si>
  <si>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</si>
  <si>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</si>
  <si>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</si>
  <si>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</si>
  <si>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</si>
  <si>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</si>
  <si>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</si>
  <si>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</si>
  <si>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</si>
  <si>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</si>
  <si>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</si>
  <si>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</si>
  <si>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</si>
  <si>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</si>
  <si>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</si>
  <si>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</si>
  <si>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</si>
  <si>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</si>
  <si>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</si>
  <si>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</si>
  <si>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</si>
  <si>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</si>
  <si>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</si>
  <si>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</si>
  <si>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</si>
  <si>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</si>
  <si>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</si>
  <si>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</si>
  <si>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</si>
  <si>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</si>
  <si>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</si>
  <si>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</si>
  <si>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</si>
  <si>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</si>
  <si>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</si>
  <si>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</si>
  <si>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</si>
  <si>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</si>
  <si>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</si>
  <si>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</si>
  <si>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</si>
  <si>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</si>
  <si>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</si>
  <si>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</si>
  <si>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</si>
  <si>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</si>
  <si>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</si>
  <si>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</si>
  <si>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</si>
  <si>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</si>
  <si>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</si>
  <si>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</si>
  <si>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</si>
  <si>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</si>
  <si>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</si>
  <si>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</si>
  <si>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</si>
  <si>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</si>
  <si>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</si>
  <si>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</si>
  <si>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</si>
  <si>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</si>
  <si>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</si>
  <si>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</si>
  <si>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</si>
  <si>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</si>
  <si>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</si>
  <si>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</si>
  <si>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</si>
  <si>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</si>
  <si>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</si>
  <si>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</si>
  <si>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</si>
  <si>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</si>
  <si>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</si>
  <si>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</si>
  <si>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</si>
  <si>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</si>
  <si>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</si>
  <si>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</si>
  <si>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</si>
  <si>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</si>
  <si>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</si>
  <si>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</si>
  <si>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</si>
  <si>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</si>
  <si>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</si>
  <si>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</si>
  <si>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</si>
  <si>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</si>
  <si>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</si>
  <si>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</si>
  <si>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</si>
  <si>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</si>
  <si>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</si>
  <si>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</si>
  <si>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</si>
  <si>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</si>
  <si>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</si>
  <si>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</si>
  <si>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</si>
  <si>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</si>
  <si>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</si>
  <si>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</si>
  <si>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</si>
  <si>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</si>
  <si>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</si>
  <si>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</si>
  <si>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</si>
  <si>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</si>
  <si>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</si>
  <si>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</si>
  <si>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</si>
  <si>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</si>
  <si>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</si>
  <si>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</si>
  <si>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</si>
  <si>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</si>
  <si>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</si>
  <si>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</si>
  <si>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</si>
  <si>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</si>
  <si>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</si>
  <si>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</si>
  <si>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</si>
  <si>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</si>
  <si>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</si>
  <si>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</si>
  <si>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</si>
  <si>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</si>
  <si>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</si>
  <si>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</si>
  <si>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</si>
  <si>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</si>
  <si>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</si>
  <si>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</si>
  <si>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</si>
  <si>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</si>
  <si>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</si>
  <si>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</si>
  <si>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</si>
  <si>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</si>
  <si>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</si>
  <si>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</si>
  <si>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</si>
  <si>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</si>
  <si>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</si>
  <si>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</si>
  <si>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</si>
  <si>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</si>
  <si>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</si>
  <si>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</si>
  <si>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</si>
  <si>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</si>
  <si>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</si>
  <si>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</si>
  <si>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</si>
  <si>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</si>
  <si>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</si>
  <si>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</si>
  <si>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</si>
  <si>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</si>
  <si>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</si>
  <si>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</si>
  <si>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</si>
  <si>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</si>
  <si>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</si>
  <si>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</si>
  <si>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</si>
  <si>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</si>
  <si>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</si>
  <si>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</si>
  <si>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</si>
  <si>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</si>
  <si>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</si>
  <si>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</si>
  <si>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</si>
  <si>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</si>
  <si>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</si>
  <si>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</si>
  <si>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</si>
  <si>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</si>
  <si>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</si>
  <si>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</si>
  <si>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</si>
  <si>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</si>
  <si>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</si>
  <si>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</si>
  <si>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</si>
  <si>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</si>
  <si>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</si>
  <si>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</si>
  <si>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</si>
  <si>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</si>
  <si>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</si>
  <si>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</si>
  <si>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</si>
  <si>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</si>
  <si>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</si>
  <si>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</si>
  <si>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</si>
  <si>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</si>
  <si>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</si>
  <si>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</si>
  <si>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</si>
  <si>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</si>
  <si>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</si>
  <si>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</si>
  <si>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</si>
  <si>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</si>
  <si>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</si>
  <si>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</si>
  <si>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</si>
  <si>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</si>
  <si>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</si>
  <si>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</si>
  <si>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</si>
  <si>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</si>
  <si>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</si>
  <si>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</si>
  <si>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</si>
  <si>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</si>
  <si>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</si>
  <si>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</si>
  <si>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</si>
  <si>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</si>
  <si>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</si>
  <si>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</si>
  <si>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</si>
  <si>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</si>
  <si>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</si>
  <si>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</si>
  <si>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</si>
  <si>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</si>
  <si>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</si>
  <si>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</si>
  <si>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</si>
  <si>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</si>
  <si>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</si>
  <si>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</si>
  <si>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</si>
  <si>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</si>
  <si>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</si>
  <si>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</si>
  <si>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</si>
  <si>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</si>
  <si>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</si>
  <si>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</si>
  <si>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</si>
  <si>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</si>
  <si>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</si>
  <si>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</si>
  <si>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</si>
  <si>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</si>
  <si>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</si>
  <si>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</si>
  <si>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</si>
  <si>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</si>
  <si>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</si>
  <si>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</si>
  <si>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</si>
  <si>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</si>
  <si>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</si>
  <si>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</si>
  <si>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</si>
  <si>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</si>
  <si>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</si>
  <si>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</si>
  <si>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</si>
  <si>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</si>
  <si>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</si>
  <si>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</si>
  <si>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</si>
  <si>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</si>
  <si>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</si>
  <si>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</si>
  <si>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</si>
  <si>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</si>
  <si>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</si>
  <si>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</si>
  <si>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</si>
  <si>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</si>
  <si>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</si>
  <si>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</si>
  <si>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</si>
  <si>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</si>
  <si>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</si>
  <si>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</si>
  <si>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</si>
  <si>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</si>
  <si>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</si>
  <si>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</si>
  <si>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</si>
  <si>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</si>
  <si>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</si>
  <si>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</si>
  <si>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</si>
  <si>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</si>
  <si>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</si>
  <si>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</si>
  <si>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</si>
  <si>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</si>
  <si>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</si>
  <si>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</si>
  <si>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</si>
  <si>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</si>
  <si>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</si>
  <si>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</si>
  <si>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</si>
  <si>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</si>
  <si>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</si>
  <si>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</si>
  <si>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</si>
  <si>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</si>
  <si>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</si>
  <si>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</si>
  <si>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</si>
  <si>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</si>
  <si>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</si>
  <si>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</si>
  <si>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</si>
  <si>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</si>
  <si>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</si>
  <si>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</si>
  <si>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</si>
  <si>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</si>
  <si>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</si>
  <si>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</si>
  <si>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</si>
  <si>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</si>
  <si>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</si>
  <si>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</si>
  <si>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</si>
  <si>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</si>
  <si>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</si>
  <si>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</si>
  <si>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</si>
  <si>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</si>
  <si>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</si>
  <si>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</si>
  <si>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</si>
  <si>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</si>
  <si>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</si>
  <si>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</si>
  <si>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</si>
  <si>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</si>
  <si>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</si>
  <si>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</si>
  <si>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</si>
  <si>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</si>
  <si>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</si>
  <si>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</si>
  <si>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</si>
  <si>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</si>
  <si>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</si>
  <si>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</si>
  <si>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</si>
  <si>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</si>
  <si>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</si>
  <si>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</si>
  <si>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</si>
  <si>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</si>
  <si>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</si>
  <si>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</si>
  <si>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</si>
  <si>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</si>
  <si>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</si>
  <si>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</si>
  <si>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</si>
  <si>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</si>
  <si>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</si>
  <si>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</si>
  <si>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</si>
  <si>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</si>
  <si>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</si>
  <si>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</si>
  <si>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</si>
  <si>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</si>
  <si>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</si>
  <si>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</si>
  <si>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</si>
  <si>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</si>
  <si>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</si>
  <si>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</si>
  <si>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</si>
  <si>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</si>
  <si>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</si>
  <si>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</si>
  <si>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</si>
  <si>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</si>
  <si>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</si>
  <si>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</si>
  <si>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</si>
  <si>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</si>
  <si>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</si>
  <si>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</si>
  <si>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</si>
  <si>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</si>
  <si>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</si>
  <si>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</si>
  <si>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</si>
  <si>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</si>
  <si>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</si>
  <si>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</si>
  <si>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</si>
  <si>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</si>
  <si>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</si>
  <si>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</si>
  <si>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</si>
  <si>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</si>
  <si>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</si>
  <si>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</si>
  <si>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</si>
  <si>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</si>
  <si>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</si>
  <si>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</si>
  <si>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</si>
  <si>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</si>
  <si>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</si>
  <si>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</si>
  <si>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</si>
  <si>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</si>
  <si>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</si>
  <si>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</si>
  <si>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</si>
  <si>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</si>
  <si>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</si>
  <si>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</si>
  <si>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</si>
  <si>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</si>
  <si>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</si>
  <si>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</si>
  <si>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</si>
  <si>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</si>
  <si>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</si>
  <si>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</si>
  <si>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</si>
  <si>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</si>
  <si>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</si>
  <si>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</si>
  <si>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</si>
  <si>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</si>
  <si>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</si>
  <si>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</si>
  <si>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</si>
  <si>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</si>
  <si>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</si>
  <si>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</si>
  <si>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</si>
  <si>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</si>
  <si>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</si>
  <si>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</si>
  <si>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</si>
  <si>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</si>
  <si>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</si>
  <si>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</si>
  <si>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</si>
  <si>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</si>
  <si>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</si>
  <si>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</si>
  <si>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</si>
  <si>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</si>
  <si>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</si>
  <si>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</si>
  <si>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</si>
  <si>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</si>
  <si>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</si>
  <si>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</si>
  <si>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</si>
  <si>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</si>
  <si>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</si>
  <si>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</si>
  <si>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</si>
  <si>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</si>
  <si>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</si>
  <si>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</si>
  <si>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</si>
  <si>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</si>
  <si>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</si>
  <si>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</si>
  <si>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</si>
  <si>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</si>
  <si>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</si>
  <si>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</si>
  <si>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</si>
  <si>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</si>
  <si>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</si>
  <si>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</si>
  <si>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</si>
  <si>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</si>
  <si>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</si>
  <si>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</si>
  <si>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</si>
  <si>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</si>
  <si>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</si>
  <si>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</si>
  <si>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</si>
  <si>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</si>
  <si>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</si>
  <si>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</si>
  <si>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</si>
  <si>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</si>
  <si>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</si>
  <si>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</si>
  <si>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</si>
  <si>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</si>
  <si>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</si>
  <si>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</si>
  <si>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</si>
  <si>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</si>
  <si>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</si>
  <si>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</si>
  <si>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</si>
  <si>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</si>
  <si>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</si>
  <si>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</si>
  <si>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</si>
  <si>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</si>
  <si>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</si>
  <si>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</si>
  <si>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</si>
  <si>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</si>
  <si>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</si>
  <si>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</si>
  <si>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</si>
  <si>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</si>
  <si>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</si>
  <si>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</si>
  <si>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</si>
  <si>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</si>
  <si>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</si>
  <si>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</si>
  <si>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</si>
  <si>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</si>
  <si>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</si>
  <si>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</si>
  <si>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</si>
  <si>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</si>
  <si>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</si>
  <si>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</si>
  <si>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</si>
  <si>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</si>
  <si>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</si>
  <si>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</si>
  <si>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</si>
  <si>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</si>
  <si>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</si>
  <si>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</si>
  <si>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</si>
  <si>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</si>
  <si>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</si>
  <si>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</si>
  <si>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</si>
  <si>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</si>
  <si>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</si>
  <si>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</si>
  <si>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</si>
  <si>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</si>
  <si>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</si>
  <si>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</si>
  <si>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</si>
  <si>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</si>
  <si>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</si>
  <si>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</si>
  <si>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</si>
  <si>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</si>
  <si>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</si>
  <si>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</si>
  <si>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</si>
  <si>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</si>
  <si>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</si>
  <si>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</si>
  <si>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</si>
  <si>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</si>
  <si>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</si>
  <si>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</si>
  <si>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</si>
  <si>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</si>
  <si>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</si>
  <si>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</si>
  <si>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</si>
  <si>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</si>
  <si>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</si>
  <si>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</si>
  <si>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</si>
  <si>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</si>
  <si>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</si>
  <si>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</si>
  <si>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</si>
  <si>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</si>
  <si>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</si>
  <si>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</si>
  <si>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</si>
  <si>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</si>
  <si>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</si>
  <si>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</si>
  <si>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</si>
  <si>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</si>
  <si>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</si>
  <si>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</si>
  <si>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</si>
  <si>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</si>
  <si>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</si>
  <si>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</si>
  <si>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</si>
  <si>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</si>
  <si>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</si>
  <si>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</si>
  <si>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</si>
  <si>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</si>
  <si>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</si>
  <si>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</si>
  <si>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</si>
  <si>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</si>
  <si>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</si>
  <si>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</si>
  <si>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</si>
  <si>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</si>
  <si>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</si>
  <si>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</si>
  <si>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</si>
  <si>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</si>
  <si>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</si>
  <si>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</si>
  <si>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</si>
  <si>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</si>
  <si>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</si>
  <si>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</si>
  <si>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</si>
  <si>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</si>
  <si>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</si>
  <si>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</si>
  <si>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</si>
  <si>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</si>
  <si>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</si>
  <si>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</si>
  <si>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</si>
  <si>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</si>
  <si>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</si>
  <si>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</si>
  <si>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</si>
  <si>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</si>
  <si>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</si>
  <si>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</si>
  <si>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</si>
  <si>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</si>
  <si>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</si>
  <si>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</si>
  <si>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</si>
  <si>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</si>
  <si>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</si>
  <si>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</si>
  <si>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</si>
  <si>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</si>
  <si>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</si>
  <si>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</si>
  <si>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</si>
  <si>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</si>
  <si>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</si>
  <si>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</si>
  <si>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</si>
  <si>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</si>
  <si>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</si>
  <si>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</si>
  <si>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</si>
  <si>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</si>
  <si>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</si>
  <si>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</si>
  <si>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</si>
  <si>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</si>
  <si>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</si>
  <si>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</si>
  <si>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</si>
  <si>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</si>
  <si>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</si>
  <si>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</si>
  <si>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</si>
  <si>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</si>
  <si>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</si>
  <si>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</si>
  <si>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</si>
  <si>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</si>
  <si>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</si>
  <si>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</si>
  <si>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</si>
  <si>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</si>
  <si>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</si>
  <si>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</si>
  <si>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</si>
  <si>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</si>
  <si>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</si>
  <si>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</si>
  <si>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</si>
  <si>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</si>
  <si>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</si>
  <si>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</si>
  <si>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</si>
  <si>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</si>
  <si>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</si>
  <si>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</si>
  <si>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</si>
  <si>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</si>
  <si>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</si>
  <si>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</si>
  <si>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</si>
  <si>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</si>
  <si>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</si>
  <si>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</si>
  <si>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</si>
  <si>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</si>
  <si>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</si>
  <si>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</si>
  <si>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</si>
  <si>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</si>
  <si>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</si>
  <si>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</si>
  <si>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</si>
  <si>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</si>
  <si>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</si>
  <si>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</si>
  <si>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</si>
  <si>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</si>
  <si>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</si>
  <si>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</si>
  <si>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</si>
  <si>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</si>
  <si>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</si>
  <si>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</si>
  <si>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</si>
  <si>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</si>
  <si>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</si>
  <si>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</si>
  <si>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</si>
  <si>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</si>
  <si>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</si>
  <si>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</si>
  <si>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</si>
  <si>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</si>
  <si>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</si>
  <si>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</si>
  <si>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</si>
  <si>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</si>
  <si>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</si>
  <si>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</si>
  <si>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</si>
  <si>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</si>
  <si>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</si>
  <si>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</si>
  <si>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</si>
  <si>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</si>
  <si>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</si>
  <si>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</si>
  <si>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</si>
  <si>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</si>
  <si>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</si>
  <si>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</si>
  <si>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</si>
  <si>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</si>
  <si>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</si>
  <si>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</si>
  <si>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</si>
  <si>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</si>
  <si>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</si>
  <si>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</si>
  <si>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</si>
  <si>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</si>
  <si>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</si>
  <si>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</si>
  <si>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</si>
  <si>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</si>
  <si>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</si>
  <si>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</si>
  <si>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</si>
  <si>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</si>
  <si>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</si>
  <si>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</si>
  <si>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</si>
  <si>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</si>
  <si>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</si>
  <si>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</si>
  <si>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</si>
  <si>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</si>
  <si>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</si>
  <si>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</si>
  <si>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</si>
  <si>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</si>
  <si>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</si>
  <si>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</si>
  <si>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</si>
  <si>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</si>
  <si>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</si>
  <si>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</si>
  <si>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</si>
  <si>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</si>
  <si>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</si>
  <si>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</si>
  <si>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</si>
  <si>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</si>
  <si>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</si>
  <si>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</si>
  <si>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</si>
  <si>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</si>
  <si>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</si>
  <si>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</si>
  <si>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</si>
  <si>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</si>
  <si>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</si>
  <si>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</si>
  <si>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</si>
  <si>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</si>
  <si>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</si>
  <si>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</si>
  <si>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</si>
  <si>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</si>
  <si>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</si>
  <si>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</si>
  <si>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</si>
  <si>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</si>
  <si>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</si>
  <si>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</si>
  <si>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</si>
  <si>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</si>
  <si>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</si>
  <si>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</si>
  <si>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</si>
  <si>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</si>
  <si>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</si>
  <si>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</si>
  <si>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</si>
  <si>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</si>
  <si>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</si>
  <si>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</si>
  <si>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</si>
  <si>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</si>
  <si>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</si>
  <si>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</si>
  <si>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</si>
  <si>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</si>
  <si>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</si>
  <si>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</si>
  <si>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</si>
  <si>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</si>
  <si>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</si>
  <si>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</si>
  <si>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</si>
  <si>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</si>
  <si>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</si>
  <si>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</si>
  <si>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</si>
  <si>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</si>
  <si>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</si>
  <si>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</si>
  <si>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</si>
  <si>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</si>
  <si>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</si>
  <si>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</si>
  <si>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</si>
  <si>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</si>
  <si>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</si>
  <si>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</si>
  <si>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</si>
  <si>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</si>
  <si>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</si>
  <si>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</si>
  <si>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</si>
  <si>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</si>
  <si>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</si>
  <si>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</si>
  <si>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</si>
  <si>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</si>
  <si>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</si>
  <si>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</si>
  <si>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</si>
  <si>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</si>
  <si>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</si>
  <si>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</si>
  <si>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</si>
  <si>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</si>
  <si>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</si>
  <si>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</si>
  <si>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</si>
  <si>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</si>
  <si>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</si>
  <si>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</si>
  <si>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</si>
  <si>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</si>
  <si>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</si>
  <si>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</si>
  <si>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</si>
  <si>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</si>
  <si>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</si>
  <si>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</si>
  <si>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</si>
  <si>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</si>
  <si>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</si>
  <si>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</si>
  <si>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</si>
  <si>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</si>
  <si>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</si>
  <si>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</si>
  <si>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</si>
  <si>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</si>
  <si>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</si>
  <si>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</si>
  <si>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</si>
  <si>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</si>
  <si>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</si>
  <si>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</si>
  <si>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</si>
  <si>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</si>
  <si>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</si>
  <si>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</si>
  <si>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</si>
  <si>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</si>
  <si>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</si>
  <si>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</si>
  <si>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</si>
  <si>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</si>
  <si>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</si>
  <si>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</si>
  <si>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</si>
  <si>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</si>
  <si>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</si>
  <si>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</si>
  <si>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</si>
  <si>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</si>
  <si>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</si>
  <si>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</si>
  <si>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</si>
  <si>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</si>
  <si>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</si>
  <si>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</si>
  <si>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</si>
  <si>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</si>
  <si>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</si>
  <si>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</si>
  <si>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</si>
  <si>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</si>
  <si>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</si>
  <si>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</si>
  <si>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</si>
  <si>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</si>
  <si>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</si>
  <si>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</si>
  <si>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</si>
  <si>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</si>
  <si>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</si>
  <si>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</si>
  <si>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</si>
  <si>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</si>
  <si>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</si>
  <si>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</si>
  <si>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</si>
  <si>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</si>
  <si>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</si>
  <si>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</si>
  <si>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</si>
  <si>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</si>
  <si>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</si>
  <si>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</si>
  <si>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</si>
  <si>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</si>
  <si>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</si>
  <si>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</si>
  <si>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</si>
  <si>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</si>
  <si>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</si>
  <si>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</si>
  <si>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</si>
  <si>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</si>
  <si>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</si>
  <si>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</si>
  <si>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</si>
  <si>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</si>
  <si>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</si>
  <si>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</si>
  <si>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</si>
  <si>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</si>
  <si>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</si>
  <si>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</si>
  <si>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</si>
  <si>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</si>
  <si>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</si>
  <si>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</si>
  <si>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</si>
  <si>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</si>
  <si>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</si>
  <si>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</si>
  <si>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</si>
  <si>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</si>
  <si>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</si>
  <si>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</si>
  <si>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</si>
  <si>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</si>
  <si>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</si>
  <si>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</si>
  <si>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</si>
  <si>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</si>
  <si>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</si>
  <si>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</si>
  <si>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</si>
  <si>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</si>
  <si>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</si>
  <si>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</si>
  <si>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</si>
  <si>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</si>
  <si>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</si>
  <si>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</si>
  <si>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</si>
  <si>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</si>
  <si>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</si>
  <si>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</si>
  <si>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</si>
  <si>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</si>
  <si>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</si>
  <si>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</si>
  <si>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</si>
  <si>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</si>
  <si>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</si>
  <si>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</si>
  <si>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</si>
  <si>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</si>
  <si>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</si>
  <si>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</si>
  <si>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</si>
  <si>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</si>
  <si>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</si>
  <si>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</si>
  <si>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</si>
  <si>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</si>
  <si>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</si>
  <si>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</si>
  <si>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</si>
  <si>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</si>
  <si>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</si>
  <si>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</si>
  <si>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</si>
  <si>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</si>
  <si>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</si>
  <si>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</si>
  <si>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</si>
  <si>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</si>
  <si>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</si>
  <si>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</si>
  <si>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</si>
  <si>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</si>
  <si>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</si>
  <si>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</si>
  <si>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</si>
  <si>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</si>
  <si>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</si>
  <si>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</si>
  <si>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</si>
  <si>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</si>
  <si>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</si>
  <si>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</si>
  <si>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</si>
  <si>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</si>
  <si>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</si>
  <si>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</si>
  <si>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</si>
  <si>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</si>
  <si>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</si>
  <si>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</si>
  <si>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</si>
  <si>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</si>
  <si>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</si>
  <si>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</si>
  <si>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</si>
  <si>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</si>
  <si>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</si>
  <si>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</si>
  <si>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</si>
  <si>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</si>
  <si>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</si>
  <si>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</si>
  <si>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</si>
  <si>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</si>
  <si>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</si>
  <si>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</si>
  <si>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</si>
  <si>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</si>
  <si>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</si>
  <si>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</si>
  <si>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</si>
  <si>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</si>
  <si>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</si>
  <si>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</si>
  <si>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</si>
  <si>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</si>
  <si>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</si>
  <si>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</si>
  <si>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</si>
  <si>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</si>
  <si>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</si>
  <si>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</si>
  <si>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</si>
  <si>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</si>
  <si>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</si>
  <si>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</si>
  <si>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</si>
  <si>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</si>
  <si>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</si>
  <si>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</si>
  <si>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</si>
  <si>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</si>
  <si>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</si>
  <si>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</si>
  <si>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</si>
  <si>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</si>
  <si>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</si>
  <si>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</si>
  <si>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</si>
  <si>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</si>
  <si>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</si>
  <si>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</si>
  <si>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</si>
  <si>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</si>
  <si>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</si>
  <si>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</si>
  <si>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</si>
  <si>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</si>
  <si>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</si>
  <si>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</si>
  <si>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</si>
  <si>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</si>
  <si>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</si>
  <si>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</si>
  <si>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</si>
  <si>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</si>
  <si>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</si>
  <si>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</si>
  <si>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</si>
  <si>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</si>
  <si>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</si>
  <si>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</si>
  <si>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</si>
  <si>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</si>
  <si>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</si>
  <si>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</si>
  <si>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</si>
  <si>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</si>
  <si>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</si>
  <si>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</si>
  <si>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</si>
  <si>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</si>
  <si>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</si>
  <si>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</si>
  <si>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</si>
  <si>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</si>
  <si>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</si>
  <si>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</si>
  <si>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</si>
  <si>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</si>
  <si>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</si>
  <si>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</si>
  <si>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</si>
  <si>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</si>
  <si>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</si>
  <si>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</si>
  <si>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</si>
  <si>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</si>
  <si>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</si>
  <si>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</si>
  <si>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</si>
  <si>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</si>
  <si>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</si>
  <si>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</si>
  <si>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</si>
  <si>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</si>
  <si>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</si>
  <si>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</si>
  <si>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</si>
  <si>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</si>
  <si>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</si>
  <si>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</si>
  <si>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</si>
  <si>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</si>
  <si>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</si>
  <si>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</si>
  <si>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</si>
  <si>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</si>
  <si>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</si>
  <si>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</si>
  <si>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</si>
  <si>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</si>
  <si>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</si>
  <si>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</si>
  <si>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</si>
  <si>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</si>
  <si>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</si>
  <si>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</si>
  <si>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</si>
  <si>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</si>
  <si>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</si>
  <si>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</si>
  <si>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</si>
  <si>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</si>
  <si>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</si>
  <si>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</si>
  <si>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</si>
  <si>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</si>
  <si>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</si>
  <si>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</si>
  <si>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</si>
  <si>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</si>
  <si>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</si>
  <si>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</si>
  <si>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</si>
  <si>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</si>
  <si>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</si>
  <si>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</si>
  <si>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</si>
  <si>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</si>
  <si>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</si>
  <si>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</si>
  <si>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</si>
  <si>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</si>
  <si>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</si>
  <si>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</si>
  <si>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</si>
  <si>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</si>
  <si>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</si>
  <si>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</si>
  <si>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</si>
  <si>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</si>
  <si>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</si>
  <si>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</si>
  <si>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</si>
  <si>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</si>
  <si>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</si>
  <si>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</si>
  <si>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</si>
  <si>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</si>
  <si>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</si>
  <si>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</si>
  <si>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</si>
  <si>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</si>
  <si>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</si>
  <si>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</si>
  <si>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</si>
  <si>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</si>
  <si>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</si>
  <si>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</si>
  <si>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</si>
  <si>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</si>
  <si>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</si>
  <si>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</si>
  <si>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</si>
  <si>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</si>
  <si>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</si>
  <si>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</si>
  <si>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</si>
  <si>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</si>
  <si>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</si>
  <si>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</si>
  <si>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</si>
  <si>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</si>
  <si>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</si>
  <si>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</si>
  <si>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</si>
  <si>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</si>
  <si>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</si>
  <si>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</si>
  <si>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</si>
  <si>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</si>
  <si>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</si>
  <si>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</si>
  <si>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</si>
  <si>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</si>
  <si>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</si>
  <si>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</si>
  <si>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</si>
  <si>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</si>
  <si>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</si>
  <si>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</si>
  <si>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</si>
  <si>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</si>
  <si>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</si>
  <si>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</si>
  <si>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</si>
  <si>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</si>
  <si>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</si>
  <si>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</si>
  <si>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</si>
  <si>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</si>
  <si>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</si>
  <si>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</si>
  <si>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</si>
  <si>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</si>
  <si>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</si>
  <si>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</si>
  <si>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</si>
  <si>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</si>
  <si>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</si>
  <si>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</si>
  <si>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</si>
  <si>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</si>
  <si>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</si>
  <si>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</si>
  <si>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</si>
  <si>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</si>
  <si>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</si>
  <si>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</si>
  <si>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</si>
  <si>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</si>
  <si>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</si>
  <si>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</si>
  <si>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</si>
  <si>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</si>
  <si>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</si>
  <si>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</si>
  <si>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</si>
  <si>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</si>
  <si>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</si>
  <si>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</si>
  <si>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</si>
  <si>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</si>
  <si>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</si>
  <si>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</si>
  <si>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</si>
  <si>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</si>
  <si>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</si>
  <si>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</si>
  <si>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</si>
  <si>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</si>
  <si>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</si>
  <si>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</si>
  <si>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</si>
  <si>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</si>
  <si>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</si>
  <si>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</si>
  <si>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</si>
  <si>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</si>
  <si>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</si>
  <si>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</si>
  <si>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</si>
  <si>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</si>
  <si>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</si>
  <si>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</si>
  <si>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</si>
  <si>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</si>
  <si>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</si>
  <si>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</si>
  <si>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</si>
  <si>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</si>
  <si>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</si>
  <si>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</si>
  <si>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</si>
  <si>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</si>
  <si>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</si>
  <si>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</si>
  <si>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</si>
  <si>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</si>
  <si>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</si>
  <si>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</si>
  <si>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</si>
  <si>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</si>
  <si>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</si>
  <si>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</si>
  <si>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</si>
  <si>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</si>
  <si>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</si>
  <si>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</si>
  <si>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</si>
  <si>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</si>
  <si>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</si>
  <si>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</si>
  <si>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</si>
  <si>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</si>
  <si>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</si>
  <si>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</si>
  <si>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</si>
  <si>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</si>
  <si>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</si>
  <si>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</si>
  <si>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</si>
  <si>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</si>
  <si>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</si>
  <si>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</si>
  <si>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</si>
  <si>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</si>
  <si>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</si>
  <si>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</si>
  <si>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</si>
  <si>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</si>
  <si>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</si>
  <si>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</si>
  <si>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</si>
  <si>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</si>
  <si>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</si>
  <si>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</si>
  <si>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</si>
  <si>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</si>
  <si>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</si>
  <si>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</si>
  <si>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</si>
  <si>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</si>
  <si>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</si>
  <si>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</si>
  <si>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</si>
  <si>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</si>
  <si>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</si>
  <si>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</si>
  <si>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</si>
  <si>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</si>
  <si>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</si>
  <si>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</si>
  <si>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</si>
  <si>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</si>
  <si>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</si>
  <si>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</si>
  <si>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</si>
  <si>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</si>
  <si>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</si>
  <si>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</si>
  <si>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</si>
  <si>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</si>
  <si>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</si>
  <si>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</si>
  <si>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</si>
  <si>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</si>
  <si>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</si>
  <si>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</si>
  <si>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</si>
  <si>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</si>
  <si>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</si>
  <si>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</si>
  <si>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</si>
  <si>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</si>
  <si>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</si>
  <si>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</si>
  <si>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</si>
  <si>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</si>
  <si>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</si>
  <si>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</si>
  <si>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</si>
  <si>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</si>
  <si>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</si>
  <si>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</si>
  <si>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</si>
  <si>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</si>
  <si>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</si>
  <si>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</si>
  <si>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</si>
  <si>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</si>
  <si>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</si>
  <si>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</si>
  <si>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</si>
  <si>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</si>
  <si>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</si>
  <si>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</si>
  <si>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</si>
  <si>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</si>
  <si>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</si>
  <si>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</si>
  <si>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</si>
  <si>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</si>
  <si>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</si>
  <si>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</si>
  <si>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</si>
  <si>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</si>
  <si>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</si>
  <si>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</si>
  <si>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</si>
  <si>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</si>
  <si>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</si>
  <si>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</si>
  <si>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</si>
  <si>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</si>
  <si>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</si>
  <si>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</si>
  <si>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</si>
  <si>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</si>
  <si>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</si>
  <si>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</si>
  <si>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</si>
  <si>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</si>
  <si>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</si>
  <si>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</si>
  <si>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</si>
  <si>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</si>
  <si>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</si>
  <si>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</si>
  <si>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</si>
  <si>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</si>
  <si>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</si>
  <si>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</si>
  <si>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</si>
  <si>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</si>
  <si>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</si>
  <si>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</si>
  <si>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</si>
  <si>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</si>
  <si>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</si>
  <si>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</si>
  <si>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</si>
  <si>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</si>
  <si>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</si>
  <si>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</si>
  <si>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</si>
  <si>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</si>
  <si>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</si>
  <si>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</si>
  <si>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</si>
  <si>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</si>
  <si>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</si>
  <si>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</si>
  <si>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</si>
  <si>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</si>
  <si>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</si>
  <si>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</si>
  <si>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</si>
  <si>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</si>
  <si>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</si>
  <si>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</si>
  <si>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</si>
  <si>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</si>
  <si>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</si>
  <si>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</si>
  <si>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</si>
  <si>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</si>
  <si>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</si>
  <si>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</si>
  <si>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</si>
  <si>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</si>
  <si>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</si>
  <si>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</si>
  <si>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</si>
  <si>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</si>
  <si>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</si>
  <si>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</si>
  <si>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</si>
  <si>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</si>
  <si>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</si>
  <si>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</si>
  <si>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</si>
  <si>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</si>
  <si>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</si>
  <si>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</si>
  <si>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</si>
  <si>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</si>
  <si>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</si>
  <si>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</si>
  <si>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</si>
  <si>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</si>
  <si>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</si>
  <si>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</si>
  <si>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</si>
  <si>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</si>
  <si>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</si>
  <si>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</si>
  <si>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</si>
  <si>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</si>
  <si>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</si>
  <si>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</si>
  <si>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</si>
  <si>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</si>
  <si>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</si>
  <si>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</si>
  <si>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</si>
  <si>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</si>
  <si>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</si>
  <si>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</si>
  <si>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</si>
  <si>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</si>
  <si>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</si>
  <si>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</si>
  <si>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</si>
  <si>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</si>
  <si>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</si>
  <si>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</si>
  <si>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</si>
  <si>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</si>
  <si>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</si>
  <si>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</si>
  <si>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</si>
  <si>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</si>
  <si>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</si>
  <si>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</si>
  <si>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</si>
  <si>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</si>
  <si>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</si>
  <si>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</si>
  <si>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</si>
  <si>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</si>
  <si>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</si>
  <si>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</si>
  <si>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</si>
  <si>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</si>
  <si>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</si>
  <si>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</si>
  <si>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</si>
  <si>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</si>
  <si>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</si>
  <si>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</si>
  <si>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</si>
  <si>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</si>
  <si>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</si>
  <si>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</si>
  <si>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</si>
  <si>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</si>
  <si>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</si>
  <si>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</si>
  <si>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</si>
  <si>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</si>
  <si>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</si>
  <si>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</si>
  <si>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</si>
  <si>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</si>
  <si>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</si>
  <si>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</si>
  <si>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</si>
  <si>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</si>
  <si>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</si>
  <si>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</si>
  <si>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</si>
  <si>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</si>
  <si>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</si>
  <si>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</si>
  <si>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</si>
  <si>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</si>
  <si>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</si>
  <si>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</si>
  <si>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</si>
  <si>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</si>
  <si>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</si>
  <si>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</si>
  <si>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</si>
  <si>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</si>
  <si>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</si>
  <si>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</si>
  <si>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</si>
  <si>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</si>
  <si>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</si>
  <si>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</si>
  <si>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</si>
  <si>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</si>
  <si>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</si>
  <si>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</si>
  <si>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</si>
  <si>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</si>
  <si>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</si>
  <si>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</si>
  <si>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</si>
  <si>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</si>
  <si>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</si>
  <si>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</si>
  <si>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</si>
  <si>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</si>
  <si>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</si>
  <si>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</si>
  <si>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</si>
  <si>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</si>
  <si>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</si>
  <si>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</si>
  <si>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</si>
  <si>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</si>
  <si>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</si>
  <si>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</si>
  <si>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</si>
  <si>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</si>
  <si>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</si>
  <si>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</si>
  <si>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</si>
  <si>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</si>
  <si>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</si>
  <si>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</si>
  <si>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</si>
  <si>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</si>
  <si>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</si>
  <si>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</si>
  <si>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</si>
  <si>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</si>
  <si>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</si>
  <si>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</si>
  <si>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</si>
  <si>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</si>
  <si>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</si>
  <si>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</si>
  <si>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</si>
  <si>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</si>
  <si>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</si>
  <si>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</si>
  <si>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</si>
  <si>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</si>
  <si>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</si>
  <si>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</si>
  <si>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</si>
  <si>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</si>
  <si>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</si>
  <si>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</si>
  <si>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</si>
  <si>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</si>
  <si>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</si>
  <si>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</si>
  <si>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</si>
  <si>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</si>
  <si>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</si>
  <si>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</si>
  <si>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</si>
  <si>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</si>
  <si>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</si>
  <si>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</si>
  <si>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</si>
  <si>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</si>
  <si>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</si>
  <si>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</si>
  <si>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</si>
  <si>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</si>
  <si>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</si>
  <si>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</si>
  <si>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</si>
  <si>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</si>
  <si>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</si>
  <si>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</si>
  <si>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</si>
  <si>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</si>
  <si>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</si>
  <si>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</si>
  <si>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</si>
  <si>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</si>
  <si>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</si>
  <si>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</si>
  <si>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</si>
  <si>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</si>
  <si>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</si>
  <si>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</si>
  <si>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</si>
  <si>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</si>
  <si>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</si>
  <si>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</si>
  <si>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</si>
  <si>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</si>
  <si>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</si>
  <si>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</si>
  <si>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</si>
  <si>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</si>
  <si>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</si>
  <si>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</si>
  <si>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</si>
  <si>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</si>
  <si>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</si>
  <si>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</si>
  <si>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</si>
  <si>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</si>
  <si>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</si>
  <si>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</si>
  <si>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</si>
  <si>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</si>
  <si>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</si>
  <si>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</si>
  <si>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</si>
  <si>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</si>
  <si>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</si>
  <si>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</si>
  <si>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</si>
  <si>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</si>
  <si>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</si>
  <si>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</si>
  <si>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</si>
  <si>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</si>
  <si>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</si>
  <si>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</si>
  <si>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</si>
  <si>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</si>
  <si>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</si>
  <si>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</si>
  <si>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</si>
  <si>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</si>
  <si>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</si>
  <si>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</si>
  <si>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</si>
  <si>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</si>
  <si>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</si>
  <si>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</si>
  <si>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</si>
  <si>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</si>
  <si>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</si>
  <si>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</si>
  <si>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</si>
  <si>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</si>
  <si>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</si>
  <si>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</si>
  <si>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</si>
  <si>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</si>
  <si>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</si>
  <si>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</si>
  <si>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</si>
  <si>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</si>
  <si>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</si>
  <si>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</si>
  <si>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</si>
  <si>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</si>
  <si>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</si>
  <si>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</si>
  <si>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</si>
  <si>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</si>
  <si>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</si>
  <si>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</si>
  <si>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</si>
  <si>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</si>
  <si>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</si>
  <si>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</si>
  <si>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</si>
  <si>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</si>
  <si>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</si>
  <si>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</si>
  <si>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</si>
  <si>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</si>
  <si>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</si>
  <si>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</si>
  <si>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</si>
  <si>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</si>
  <si>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</si>
  <si>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</si>
  <si>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</si>
  <si>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</si>
  <si>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</si>
  <si>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</si>
  <si>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</si>
  <si>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</si>
  <si>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</si>
  <si>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</si>
  <si>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</si>
  <si>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</si>
  <si>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</si>
  <si>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</si>
  <si>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</si>
  <si>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</si>
  <si>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</si>
  <si>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</si>
  <si>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</si>
  <si>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</si>
  <si>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</si>
  <si>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</si>
  <si>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</si>
  <si>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</si>
  <si>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</si>
  <si>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</si>
  <si>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</si>
  <si>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</si>
  <si>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</si>
  <si>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</si>
  <si>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</si>
  <si>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</si>
  <si>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</si>
  <si>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</si>
  <si>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</si>
  <si>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</si>
  <si>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</si>
  <si>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</si>
  <si>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</si>
  <si>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</si>
  <si>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</si>
  <si>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</si>
  <si>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</si>
  <si>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</si>
  <si>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</si>
  <si>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</si>
  <si>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</si>
  <si>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</si>
  <si>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</si>
  <si>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</si>
  <si>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</si>
  <si>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</si>
  <si>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</si>
  <si>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</si>
  <si>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</si>
  <si>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</si>
  <si>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</si>
  <si>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</si>
  <si>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</si>
  <si>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</si>
  <si>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</si>
  <si>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</si>
  <si>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</si>
  <si>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</si>
  <si>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</si>
  <si>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</si>
  <si>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</si>
  <si>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</si>
  <si>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</si>
  <si>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</si>
  <si>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</si>
  <si>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</si>
  <si>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</si>
  <si>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</si>
  <si>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</si>
  <si>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</si>
  <si>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</si>
  <si>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</si>
  <si>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</si>
  <si>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</si>
  <si>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</si>
  <si>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</si>
  <si>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</si>
  <si>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</si>
  <si>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</si>
  <si>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</si>
  <si>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</si>
  <si>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</si>
  <si>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</si>
  <si>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</si>
  <si>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</si>
  <si>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</si>
  <si>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</si>
  <si>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</si>
  <si>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</si>
  <si>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</si>
  <si>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</si>
  <si>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</si>
  <si>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</si>
  <si>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</si>
  <si>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</si>
  <si>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</si>
  <si>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</si>
  <si>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</si>
  <si>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</si>
  <si>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</si>
  <si>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</si>
  <si>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</si>
  <si>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</si>
  <si>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</si>
  <si>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</si>
  <si>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</si>
  <si>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</si>
  <si>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</si>
  <si>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</si>
  <si>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</si>
  <si>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</si>
  <si>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</si>
  <si>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</si>
  <si>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</si>
  <si>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</si>
  <si>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</si>
  <si>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</si>
  <si>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</si>
  <si>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</si>
  <si>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</si>
  <si>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</si>
  <si>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</si>
  <si>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</si>
  <si>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</si>
  <si>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</si>
  <si>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</si>
  <si>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</si>
  <si>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</si>
  <si>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</si>
  <si>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</si>
  <si>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</si>
  <si>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</si>
  <si>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</si>
  <si>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</si>
  <si>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</si>
  <si>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</si>
  <si>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</si>
  <si>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</si>
  <si>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</si>
  <si>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</si>
  <si>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</si>
  <si>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</si>
  <si>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</si>
  <si>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</si>
  <si>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</si>
  <si>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</si>
  <si>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</si>
  <si>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</si>
  <si>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</si>
  <si>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</si>
  <si>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</si>
  <si>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</si>
  <si>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</si>
  <si>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</si>
  <si>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</si>
  <si>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</si>
  <si>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</si>
  <si>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</si>
  <si>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</si>
  <si>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</si>
  <si>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</si>
  <si>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</si>
  <si>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</si>
  <si>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</si>
  <si>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</si>
  <si>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</si>
  <si>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</si>
  <si>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</si>
  <si>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</si>
  <si>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</si>
  <si>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</si>
  <si>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</si>
  <si>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</si>
  <si>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</si>
  <si>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</si>
  <si>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</si>
  <si>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</si>
  <si>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</si>
  <si>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</si>
  <si>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</si>
  <si>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</si>
  <si>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</si>
  <si>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</si>
  <si>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</si>
  <si>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</si>
  <si>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</si>
  <si>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</si>
  <si>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</si>
  <si>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</si>
  <si>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</si>
  <si>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</si>
  <si>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</si>
  <si>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</si>
  <si>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</si>
  <si>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</si>
  <si>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</si>
  <si>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</si>
  <si>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</si>
  <si>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</si>
  <si>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</si>
  <si>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</si>
  <si>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</si>
  <si>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</si>
  <si>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</si>
  <si>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</si>
  <si>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</si>
  <si>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</si>
  <si>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</si>
  <si>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</si>
  <si>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</si>
  <si>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</si>
  <si>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</si>
  <si>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</si>
  <si>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</si>
  <si>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</si>
  <si>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</si>
  <si>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</si>
  <si>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</si>
  <si>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</si>
  <si>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</si>
  <si>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</si>
  <si>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</si>
  <si>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</si>
  <si>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</si>
  <si>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</si>
  <si>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</si>
  <si>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</si>
  <si>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</si>
  <si>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</si>
  <si>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</si>
  <si>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</si>
  <si>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</si>
  <si>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</si>
  <si>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</si>
  <si>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</si>
  <si>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</si>
  <si>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</si>
  <si>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</si>
  <si>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</si>
  <si>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</si>
  <si>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</si>
  <si>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</si>
  <si>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</si>
  <si>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</si>
  <si>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</si>
  <si>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</si>
  <si>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</si>
  <si>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</si>
  <si>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</si>
  <si>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</si>
  <si>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</si>
  <si>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</si>
  <si>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</si>
  <si>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</si>
  <si>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</si>
  <si>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</si>
  <si>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</si>
  <si>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</si>
  <si>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</si>
  <si>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</si>
  <si>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</si>
  <si>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</si>
  <si>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</si>
  <si>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</si>
  <si>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</si>
  <si>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</si>
  <si>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</si>
  <si>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</si>
  <si>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</si>
  <si>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</si>
  <si>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</si>
  <si>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</si>
  <si>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</si>
  <si>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</si>
  <si>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</si>
  <si>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</si>
  <si>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</si>
  <si>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</si>
  <si>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</si>
  <si>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</si>
  <si>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</si>
  <si>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</si>
  <si>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</si>
  <si>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</si>
  <si>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</si>
  <si>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</si>
  <si>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</si>
  <si>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</si>
  <si>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</si>
  <si>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</si>
  <si>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</si>
  <si>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</si>
  <si>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</si>
  <si>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</si>
  <si>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</si>
  <si>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</si>
  <si>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</si>
  <si>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</si>
  <si>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</si>
  <si>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</si>
  <si>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</si>
  <si>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</si>
  <si>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</si>
  <si>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</si>
  <si>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</si>
  <si>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</si>
  <si>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</si>
  <si>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</si>
  <si>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</si>
  <si>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</si>
  <si>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</si>
  <si>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</si>
  <si>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</si>
  <si>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</si>
  <si>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</si>
  <si>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</si>
  <si>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</si>
  <si>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</si>
  <si>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</si>
  <si>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</si>
  <si>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</si>
  <si>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</si>
  <si>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</si>
  <si>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</si>
  <si>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</si>
  <si>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</si>
  <si>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</si>
  <si>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</si>
  <si>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</si>
  <si>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</si>
  <si>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</si>
  <si>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</si>
  <si>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</si>
  <si>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</si>
  <si>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</si>
  <si>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</si>
  <si>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</si>
  <si>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</si>
  <si>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</si>
  <si>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</si>
  <si>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</si>
  <si>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</si>
  <si>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</si>
  <si>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</si>
  <si>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</si>
  <si>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</si>
  <si>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</si>
  <si>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</si>
  <si>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</si>
  <si>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</si>
  <si>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</si>
  <si>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</si>
  <si>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</si>
  <si>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</si>
  <si>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</si>
  <si>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</si>
  <si>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</si>
  <si>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</si>
  <si>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</si>
  <si>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</si>
  <si>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</si>
  <si>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</si>
  <si>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</si>
  <si>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</si>
  <si>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</si>
  <si>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</si>
  <si>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</si>
  <si>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</si>
  <si>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</si>
  <si>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</si>
  <si>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</si>
  <si>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</si>
  <si>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</si>
  <si>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</si>
  <si>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</si>
  <si>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</si>
  <si>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</si>
  <si>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</si>
  <si>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</si>
  <si>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</si>
  <si>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</si>
  <si>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</si>
  <si>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</si>
  <si>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</si>
  <si>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</si>
  <si>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</si>
  <si>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</si>
  <si>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</si>
  <si>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</si>
  <si>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</si>
  <si>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</si>
  <si>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</si>
  <si>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</si>
  <si>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</si>
  <si>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</si>
  <si>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</si>
  <si>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</si>
  <si>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</si>
  <si>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</si>
  <si>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</si>
  <si>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</si>
  <si>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</si>
  <si>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</si>
  <si>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</si>
  <si>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</si>
  <si>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</si>
  <si>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</si>
  <si>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</si>
  <si>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</si>
  <si>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</si>
  <si>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</si>
  <si>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</si>
  <si>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</si>
  <si>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</si>
  <si>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</si>
  <si>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</si>
  <si>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</si>
  <si>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</si>
  <si>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</si>
  <si>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</si>
  <si>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</si>
  <si>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</si>
  <si>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</si>
  <si>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</si>
  <si>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</si>
  <si>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</si>
  <si>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</si>
  <si>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</si>
  <si>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</si>
  <si>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</si>
  <si>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</si>
  <si>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</si>
  <si>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</si>
  <si>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</si>
  <si>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</si>
  <si>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</si>
  <si>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</si>
  <si>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</si>
  <si>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</si>
  <si>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</si>
  <si>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</si>
  <si>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</si>
  <si>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</si>
  <si>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</si>
  <si>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</si>
  <si>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</si>
  <si>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</si>
  <si>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</si>
  <si>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</si>
  <si>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</si>
  <si>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</si>
  <si>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</si>
  <si>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</si>
  <si>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</si>
  <si>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</si>
  <si>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</si>
  <si>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</si>
  <si>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</si>
  <si>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</si>
  <si>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</si>
  <si>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</si>
  <si>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</si>
  <si>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</si>
  <si>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</si>
  <si>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</si>
  <si>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</si>
  <si>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</si>
  <si>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</si>
  <si>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</si>
  <si>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</si>
  <si>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</si>
  <si>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</si>
  <si>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</si>
  <si>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</si>
  <si>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</si>
  <si>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</si>
  <si>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</si>
  <si>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</si>
  <si>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</si>
  <si>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</si>
  <si>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</si>
  <si>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</si>
  <si>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</si>
  <si>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</si>
  <si>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</si>
  <si>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</si>
  <si>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</si>
  <si>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</si>
  <si>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</si>
  <si>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</si>
  <si>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</si>
  <si>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</si>
  <si>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</si>
  <si>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</si>
  <si>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</si>
  <si>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</si>
  <si>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</si>
  <si>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</si>
  <si>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</si>
  <si>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</si>
  <si>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</si>
  <si>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</si>
  <si>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</si>
  <si>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</si>
  <si>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</si>
  <si>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</si>
  <si>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</si>
  <si>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</si>
  <si>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</si>
  <si>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</si>
  <si>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</si>
  <si>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</si>
  <si>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</si>
  <si>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</si>
  <si>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</si>
  <si>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</si>
  <si>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</si>
  <si>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</si>
  <si>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</si>
  <si>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</si>
  <si>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</si>
  <si>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</si>
  <si>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</si>
  <si>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</si>
  <si>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</si>
  <si>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</si>
  <si>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</si>
  <si>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</si>
  <si>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</si>
  <si>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</si>
  <si>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</si>
  <si>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</si>
  <si>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</si>
  <si>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</si>
  <si>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</si>
  <si>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</si>
  <si>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</si>
  <si>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</si>
  <si>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</si>
  <si>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</si>
  <si>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</si>
  <si>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</si>
  <si>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</si>
  <si>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</si>
  <si>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</si>
  <si>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</si>
  <si>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</si>
  <si>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</si>
  <si>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</si>
  <si>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</si>
  <si>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</si>
  <si>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</si>
  <si>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</si>
  <si>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</si>
  <si>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</si>
  <si>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</si>
  <si>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</si>
  <si>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</si>
  <si>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</si>
  <si>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</si>
  <si>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</si>
  <si>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</si>
  <si>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</si>
  <si>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</si>
  <si>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</si>
  <si>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</si>
  <si>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</si>
  <si>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</si>
  <si>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</si>
  <si>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</si>
  <si>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</si>
  <si>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</si>
  <si>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</si>
  <si>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</si>
  <si>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</si>
  <si>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</si>
  <si>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</si>
  <si>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</si>
  <si>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</si>
  <si>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</si>
  <si>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</si>
  <si>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</si>
  <si>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</si>
  <si>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</si>
  <si>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</si>
  <si>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</si>
  <si>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</si>
  <si>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</si>
  <si>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</si>
  <si>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</si>
  <si>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</si>
  <si>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</si>
  <si>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</si>
  <si>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</si>
  <si>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</si>
  <si>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</si>
  <si>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</si>
  <si>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</si>
  <si>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</si>
  <si>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</si>
  <si>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</si>
  <si>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</si>
  <si>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</si>
  <si>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</si>
  <si>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</si>
  <si>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</si>
  <si>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</si>
  <si>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</si>
  <si>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</si>
  <si>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</si>
  <si>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</si>
  <si>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</si>
  <si>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</si>
  <si>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</si>
  <si>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</si>
  <si>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</si>
  <si>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</si>
  <si>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</si>
  <si>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</si>
  <si>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</si>
  <si>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</si>
  <si>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</si>
  <si>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</si>
  <si>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</si>
  <si>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</si>
  <si>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</si>
  <si>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</si>
  <si>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</si>
  <si>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</si>
  <si>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</si>
  <si>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</si>
  <si>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</si>
  <si>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</si>
  <si>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</si>
  <si>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</si>
  <si>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</si>
  <si>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</si>
  <si>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</si>
  <si>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</si>
  <si>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</si>
  <si>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</si>
  <si>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</si>
  <si>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</si>
  <si>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</si>
  <si>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</si>
  <si>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</si>
  <si>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</si>
  <si>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</si>
  <si>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</si>
  <si>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</si>
  <si>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</si>
  <si>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</si>
  <si>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</si>
  <si>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</si>
  <si>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</si>
  <si>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</si>
  <si>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</si>
  <si>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</si>
  <si>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</si>
  <si>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</si>
  <si>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</si>
  <si>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</si>
  <si>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</si>
  <si>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</si>
  <si>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</si>
  <si>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</si>
  <si>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</si>
  <si>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</si>
  <si>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</si>
  <si>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</si>
  <si>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</si>
  <si>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</si>
  <si>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</si>
  <si>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</si>
  <si>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</si>
  <si>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</si>
  <si>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</si>
  <si>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</si>
  <si>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</si>
  <si>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</si>
  <si>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</si>
  <si>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</si>
  <si>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</si>
  <si>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</si>
  <si>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</si>
  <si>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</si>
  <si>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</si>
  <si>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</si>
  <si>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</si>
  <si>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</si>
  <si>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</si>
  <si>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</si>
  <si>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</si>
  <si>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</si>
  <si>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</si>
  <si>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</si>
  <si>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</si>
  <si>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</si>
  <si>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</si>
  <si>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</si>
  <si>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</si>
  <si>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</si>
  <si>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</si>
  <si>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</si>
  <si>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</si>
  <si>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</si>
  <si>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</si>
  <si>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</si>
  <si>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</si>
  <si>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</si>
  <si>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</si>
  <si>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</si>
  <si>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</si>
  <si>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</si>
  <si>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</si>
  <si>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</si>
  <si>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</si>
  <si>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</si>
  <si>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</si>
  <si>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</si>
  <si>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</si>
  <si>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</si>
  <si>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</si>
  <si>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</si>
  <si>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</si>
  <si>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</si>
  <si>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</si>
  <si>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</si>
  <si>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</si>
  <si>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</si>
  <si>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</si>
  <si>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</si>
  <si>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</si>
  <si>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</si>
  <si>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</si>
  <si>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</si>
  <si>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</si>
  <si>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</si>
  <si>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</si>
  <si>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</si>
  <si>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</si>
  <si>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</si>
  <si>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</si>
  <si>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</si>
  <si>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</si>
  <si>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</si>
  <si>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</si>
  <si>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</si>
  <si>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</si>
  <si>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</si>
  <si>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</si>
  <si>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</si>
  <si>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</si>
  <si>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</si>
  <si>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</si>
  <si>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</si>
  <si>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</si>
  <si>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</si>
  <si>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</si>
  <si>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</si>
  <si>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</si>
  <si>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</si>
  <si>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</si>
  <si>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</si>
  <si>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</si>
  <si>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</si>
  <si>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</si>
  <si>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</si>
  <si>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</si>
  <si>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</si>
  <si>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</si>
  <si>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</si>
  <si>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</si>
  <si>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</si>
  <si>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</si>
  <si>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</si>
  <si>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</si>
  <si>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</si>
  <si>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</si>
  <si>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</si>
  <si>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</si>
  <si>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</si>
  <si>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</si>
  <si>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</si>
  <si>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</si>
  <si>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</si>
  <si>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</si>
  <si>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</si>
  <si>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</si>
  <si>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</si>
  <si>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</si>
  <si>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</si>
  <si>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</si>
  <si>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</si>
  <si>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</si>
  <si>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</si>
  <si>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</si>
  <si>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</si>
  <si>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</si>
  <si>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</si>
  <si>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</si>
  <si>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</si>
  <si>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</si>
  <si>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</si>
  <si>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</si>
  <si>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</si>
  <si>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</si>
  <si>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</si>
  <si>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</si>
  <si>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</si>
  <si>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</si>
  <si>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</si>
  <si>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</si>
  <si>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</si>
  <si>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</si>
  <si>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</si>
  <si>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</si>
  <si>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</si>
  <si>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</si>
  <si>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</si>
  <si>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</si>
  <si>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</si>
  <si>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</si>
  <si>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</si>
  <si>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</si>
  <si>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</si>
  <si>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</si>
  <si>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</si>
  <si>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</si>
  <si>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</si>
  <si>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</si>
  <si>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</si>
  <si>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</si>
  <si>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</si>
  <si>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</si>
  <si>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</si>
  <si>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</si>
  <si>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</si>
  <si>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</si>
  <si>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</si>
  <si>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</si>
  <si>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</si>
  <si>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</si>
  <si>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</si>
  <si>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</si>
  <si>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</si>
  <si>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</si>
  <si>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</si>
  <si>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</si>
  <si>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</si>
  <si>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</si>
  <si>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</si>
  <si>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</si>
  <si>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</si>
  <si>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</si>
  <si>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</si>
  <si>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</si>
  <si>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</si>
  <si>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</si>
  <si>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</si>
  <si>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</si>
  <si>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</si>
  <si>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</si>
  <si>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</si>
  <si>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</si>
  <si>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</si>
  <si>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</si>
  <si>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</si>
  <si>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</si>
  <si>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</si>
  <si>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</si>
  <si>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</si>
  <si>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</si>
  <si>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</si>
  <si>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</si>
  <si>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</si>
  <si>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</si>
  <si>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</si>
  <si>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</si>
  <si>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</si>
  <si>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</si>
  <si>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</si>
  <si>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</si>
  <si>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</si>
  <si>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</si>
  <si>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</si>
  <si>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</si>
  <si>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</si>
  <si>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</si>
  <si>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</si>
  <si>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</si>
  <si>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</si>
  <si>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</si>
  <si>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</si>
  <si>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</si>
  <si>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</si>
  <si>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</si>
  <si>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</si>
  <si>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</si>
  <si>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</si>
  <si>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</si>
  <si>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</si>
  <si>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</si>
  <si>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</si>
  <si>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</si>
  <si>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</si>
  <si>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</si>
  <si>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</si>
  <si>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</si>
  <si>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</si>
  <si>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</si>
  <si>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</si>
  <si>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</si>
  <si>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</si>
  <si>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</si>
  <si>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</si>
  <si>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</si>
  <si>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</si>
  <si>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</si>
  <si>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</si>
  <si>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</si>
  <si>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</si>
  <si>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</si>
  <si>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</si>
  <si>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</si>
  <si>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</si>
  <si>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</si>
  <si>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</si>
  <si>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</si>
  <si>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</si>
  <si>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</si>
  <si>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</si>
  <si>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</si>
  <si>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</si>
  <si>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</si>
  <si>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</si>
  <si>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</si>
  <si>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</si>
  <si>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</si>
  <si>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</si>
  <si>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</si>
  <si>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</si>
  <si>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</si>
  <si>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</si>
  <si>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</si>
  <si>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</si>
  <si>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</si>
  <si>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</si>
  <si>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</si>
  <si>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</si>
  <si>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</si>
  <si>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</si>
  <si>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</si>
  <si>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</si>
  <si>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</si>
  <si>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</si>
  <si>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</si>
  <si>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</si>
  <si>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</si>
  <si>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</si>
  <si>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</si>
  <si>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</si>
  <si>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</si>
  <si>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</si>
  <si>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</si>
  <si>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</si>
  <si>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</si>
  <si>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</si>
  <si>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</si>
  <si>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</si>
  <si>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</si>
  <si>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</si>
  <si>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</si>
  <si>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</si>
  <si>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</si>
  <si>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</si>
  <si>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</si>
  <si>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</si>
  <si>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</si>
  <si>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</si>
  <si>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</si>
  <si>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</si>
  <si>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</si>
  <si>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</si>
  <si>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</si>
  <si>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</si>
  <si>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</si>
  <si>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</si>
  <si>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</si>
  <si>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</si>
  <si>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</si>
  <si>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</si>
  <si>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</si>
  <si>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</si>
  <si>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</si>
  <si>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</si>
  <si>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</si>
  <si>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</si>
  <si>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</si>
  <si>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</si>
  <si>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</si>
  <si>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</si>
  <si>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</si>
  <si>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</si>
  <si>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</si>
  <si>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</si>
  <si>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</si>
  <si>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</si>
  <si>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</si>
  <si>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</si>
  <si>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</si>
  <si>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</si>
  <si>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</si>
  <si>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</si>
  <si>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</si>
  <si>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</si>
  <si>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</si>
  <si>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</si>
  <si>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</si>
  <si>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</si>
  <si>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</si>
  <si>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</si>
  <si>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</si>
  <si>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</si>
  <si>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</si>
  <si>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</si>
  <si>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</si>
  <si>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</si>
  <si>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</si>
  <si>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</si>
  <si>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</si>
  <si>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</si>
  <si>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</si>
  <si>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</si>
  <si>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</si>
  <si>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</si>
  <si>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</si>
  <si>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</si>
  <si>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</si>
  <si>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</si>
  <si>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</si>
  <si>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</si>
  <si>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</si>
  <si>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</si>
  <si>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</si>
  <si>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</si>
  <si>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</si>
  <si>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</si>
  <si>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</si>
  <si>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</si>
  <si>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</si>
  <si>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</si>
  <si>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</si>
  <si>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</si>
  <si>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</si>
  <si>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</si>
  <si>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</si>
  <si>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</si>
  <si>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</si>
  <si>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</si>
  <si>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</si>
  <si>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</si>
  <si>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</si>
  <si>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</si>
  <si>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</si>
  <si>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</si>
  <si>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</si>
  <si>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</si>
  <si>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</si>
  <si>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</si>
  <si>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</si>
  <si>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</si>
  <si>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</si>
  <si>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</si>
  <si>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</si>
  <si>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</si>
  <si>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</si>
  <si>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</si>
  <si>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</si>
  <si>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</si>
  <si>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</si>
  <si>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</si>
  <si>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</si>
  <si>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</si>
  <si>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</si>
  <si>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</si>
  <si>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</si>
  <si>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</si>
  <si>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</si>
  <si>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</si>
  <si>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</si>
  <si>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</si>
  <si>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</si>
  <si>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</si>
  <si>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</si>
  <si>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</si>
  <si>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</si>
  <si>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</si>
  <si>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</si>
  <si>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</si>
  <si>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</si>
  <si>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</si>
  <si>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</si>
  <si>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</si>
  <si>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</si>
  <si>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</si>
  <si>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</si>
  <si>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</si>
  <si>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</si>
  <si>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</si>
  <si>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</si>
  <si>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</si>
  <si>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</si>
  <si>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</si>
  <si>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</si>
  <si>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</si>
  <si>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</si>
  <si>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</si>
  <si>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</si>
  <si>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</si>
  <si>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</si>
  <si>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</si>
  <si>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</si>
  <si>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</si>
  <si>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</si>
  <si>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</si>
  <si>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</si>
  <si>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</si>
  <si>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</si>
  <si>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</si>
  <si>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</si>
  <si>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</si>
  <si>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</si>
  <si>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</si>
  <si>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</si>
  <si>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</si>
  <si>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</si>
  <si>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</si>
  <si>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</si>
  <si>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</si>
  <si>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</si>
  <si>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</si>
  <si>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</si>
  <si>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</si>
  <si>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</si>
  <si>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</si>
  <si>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</si>
  <si>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</si>
  <si>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</si>
  <si>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</si>
  <si>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</si>
  <si>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</si>
  <si>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</si>
  <si>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</si>
  <si>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</si>
  <si>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</si>
  <si>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</si>
  <si>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</si>
  <si>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</si>
  <si>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</si>
  <si>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</si>
  <si>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</si>
  <si>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</si>
  <si>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</si>
  <si>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</si>
  <si>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</si>
  <si>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</si>
  <si>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</si>
  <si>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</si>
  <si>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</si>
  <si>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</si>
  <si>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</si>
  <si>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</si>
  <si>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</si>
  <si>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</si>
  <si>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</si>
  <si>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</si>
  <si>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</si>
  <si>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</si>
  <si>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</si>
  <si>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</si>
  <si>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</si>
  <si>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</si>
  <si>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</si>
  <si>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</si>
  <si>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</si>
  <si>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</si>
  <si>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</si>
  <si>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</si>
  <si>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</si>
  <si>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</si>
  <si>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</si>
  <si>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</si>
  <si>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</si>
  <si>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</si>
  <si>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</si>
  <si>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</si>
  <si>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</si>
  <si>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</si>
  <si>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</si>
  <si>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</si>
  <si>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</si>
  <si>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</si>
  <si>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</si>
  <si>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</si>
  <si>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</si>
  <si>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</si>
  <si>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</si>
  <si>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</si>
  <si>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</si>
  <si>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</si>
  <si>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</si>
  <si>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</si>
  <si>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</si>
  <si>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</si>
  <si>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</si>
  <si>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</si>
  <si>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</si>
  <si>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</si>
  <si>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</si>
  <si>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</si>
  <si>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</si>
  <si>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</si>
  <si>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</si>
  <si>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</si>
  <si>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</si>
  <si>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</si>
  <si>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</si>
  <si>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</si>
  <si>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</si>
  <si>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</si>
  <si>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</si>
  <si>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</si>
  <si>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</si>
  <si>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</si>
  <si>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</si>
  <si>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</si>
  <si>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</si>
  <si>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</si>
  <si>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</si>
  <si>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</si>
  <si>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</si>
  <si>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</si>
  <si>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</si>
  <si>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</si>
  <si>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</si>
  <si>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</si>
  <si>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</si>
  <si>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</si>
  <si>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</si>
  <si>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</si>
  <si>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</si>
  <si>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</si>
  <si>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</si>
  <si>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</si>
  <si>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</si>
  <si>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</si>
  <si>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</si>
  <si>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</si>
  <si>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</si>
  <si>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</si>
  <si>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</si>
  <si>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</si>
  <si>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</si>
  <si>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</si>
  <si>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</si>
  <si>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</si>
  <si>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</si>
  <si>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</si>
  <si>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</si>
  <si>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</si>
  <si>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</si>
  <si>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</si>
  <si>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</si>
  <si>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</si>
  <si>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</si>
  <si>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</si>
  <si>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</si>
  <si>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</si>
  <si>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</si>
  <si>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</si>
  <si>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</si>
  <si>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</si>
  <si>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</si>
  <si>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</si>
  <si>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</si>
  <si>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</si>
  <si>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</si>
  <si>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</si>
  <si>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</si>
  <si>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</si>
  <si>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</si>
  <si>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</si>
  <si>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</si>
  <si>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</si>
  <si>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</si>
  <si>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</si>
  <si>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</si>
  <si>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</si>
  <si>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</si>
  <si>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</si>
  <si>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</si>
  <si>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</si>
  <si>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</si>
  <si>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</si>
  <si>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</si>
  <si>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</si>
  <si>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</si>
  <si>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</si>
  <si>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</si>
  <si>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</si>
  <si>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</si>
  <si>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</si>
  <si>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</si>
  <si>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</si>
  <si>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</si>
  <si>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</si>
  <si>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</si>
  <si>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</si>
  <si>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</si>
  <si>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</si>
  <si>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</si>
  <si>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</si>
  <si>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</si>
  <si>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</si>
  <si>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</si>
  <si>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</si>
  <si>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</si>
  <si>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</si>
  <si>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</si>
  <si>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</si>
  <si>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</si>
  <si>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</si>
  <si>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</si>
  <si>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</si>
  <si>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</si>
  <si>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</si>
  <si>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</si>
  <si>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</si>
  <si>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</si>
  <si>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</si>
  <si>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</si>
  <si>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</si>
  <si>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</si>
  <si>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</si>
  <si>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</si>
  <si>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</si>
  <si>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</si>
  <si>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</si>
  <si>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</si>
  <si>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</si>
  <si>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</si>
  <si>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</si>
  <si>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</si>
  <si>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</si>
  <si>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</si>
  <si>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</si>
  <si>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</si>
  <si>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</si>
  <si>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</si>
  <si>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</si>
  <si>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</si>
  <si>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</si>
  <si>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</si>
  <si>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</si>
  <si>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</si>
  <si>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</si>
  <si>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</si>
  <si>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</si>
  <si>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</si>
  <si>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</si>
  <si>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</si>
  <si>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</si>
  <si>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</si>
  <si>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</si>
  <si>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</si>
  <si>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</si>
  <si>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</si>
  <si>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</si>
  <si>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</si>
  <si>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</si>
  <si>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</si>
  <si>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</si>
  <si>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</si>
  <si>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</si>
  <si>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</si>
  <si>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</si>
  <si>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</si>
  <si>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</si>
  <si>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</si>
  <si>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</si>
  <si>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</si>
  <si>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</si>
  <si>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</si>
  <si>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</si>
  <si>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</si>
  <si>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</si>
  <si>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</si>
  <si>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</si>
  <si>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</si>
  <si>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</si>
  <si>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</si>
  <si>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</si>
  <si>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</si>
  <si>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</si>
  <si>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</si>
  <si>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</si>
  <si>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</si>
  <si>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</si>
  <si>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</si>
  <si>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</si>
  <si>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</si>
  <si>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</si>
  <si>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</si>
  <si>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</si>
  <si>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</si>
  <si>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</si>
  <si>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</si>
  <si>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</si>
  <si>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</si>
  <si>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</si>
  <si>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</si>
  <si>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</si>
  <si>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</si>
  <si>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</si>
  <si>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</si>
  <si>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</si>
  <si>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</si>
  <si>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</si>
  <si>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</si>
  <si>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</si>
  <si>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</si>
  <si>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</si>
  <si>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</si>
  <si>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</si>
  <si>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</si>
  <si>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</si>
  <si>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</si>
  <si>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</si>
  <si>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</si>
  <si>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</si>
  <si>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</si>
  <si>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</si>
  <si>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</si>
  <si>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</si>
  <si>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</si>
  <si>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</si>
  <si>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</si>
  <si>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</si>
  <si>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</si>
  <si>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</si>
  <si>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</si>
  <si>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</si>
  <si>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</si>
  <si>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</si>
  <si>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</si>
  <si>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</si>
  <si>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</si>
  <si>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</si>
  <si>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</si>
  <si>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</si>
  <si>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</si>
  <si>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</si>
  <si>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</si>
  <si>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</si>
  <si>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</si>
  <si>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</si>
  <si>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</si>
  <si>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</si>
  <si>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</si>
  <si>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</si>
  <si>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</si>
  <si>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</si>
  <si>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</si>
  <si>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</si>
  <si>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</si>
  <si>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</si>
  <si>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</si>
  <si>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</si>
  <si>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</si>
  <si>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</si>
  <si>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</si>
  <si>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</si>
  <si>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</si>
  <si>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</si>
  <si>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</si>
  <si>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</si>
  <si>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</si>
  <si>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</si>
  <si>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</si>
  <si>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</si>
  <si>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</si>
  <si>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</si>
  <si>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</si>
  <si>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</si>
  <si>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</si>
  <si>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</si>
  <si>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</si>
  <si>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</si>
  <si>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</si>
  <si>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</si>
  <si>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</si>
  <si>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</si>
  <si>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</si>
  <si>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</si>
  <si>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</si>
  <si>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</si>
  <si>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</si>
  <si>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</si>
  <si>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</si>
  <si>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</si>
  <si>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</si>
  <si>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</si>
  <si>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</si>
  <si>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</si>
  <si>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</si>
  <si>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</si>
  <si>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</si>
  <si>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</si>
  <si>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</si>
  <si>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</si>
  <si>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</si>
  <si>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</si>
  <si>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</si>
  <si>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</si>
  <si>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</si>
  <si>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</si>
  <si>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</si>
  <si>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</si>
  <si>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</si>
  <si>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</si>
  <si>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</si>
  <si>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</si>
  <si>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</si>
  <si>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</si>
  <si>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</si>
  <si>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</si>
  <si>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</si>
  <si>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</si>
  <si>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</si>
  <si>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</si>
  <si>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</si>
  <si>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</si>
  <si>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</si>
  <si>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</si>
  <si>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</si>
  <si>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</si>
  <si>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</si>
  <si>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</si>
  <si>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</si>
  <si>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</si>
  <si>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</si>
  <si>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</si>
  <si>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</si>
  <si>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</si>
  <si>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</si>
  <si>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</si>
  <si>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</si>
  <si>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</si>
  <si>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</si>
  <si>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</si>
  <si>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</si>
  <si>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</si>
  <si>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</si>
  <si>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</si>
  <si>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</si>
  <si>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</si>
  <si>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</si>
  <si>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</si>
  <si>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</si>
  <si>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</si>
  <si>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</si>
  <si>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</si>
  <si>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</si>
  <si>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</si>
  <si>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</si>
  <si>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</si>
  <si>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</si>
  <si>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</si>
  <si>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</si>
  <si>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</si>
  <si>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</si>
  <si>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</si>
  <si>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</si>
  <si>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</si>
  <si>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</si>
  <si>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</si>
  <si>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</si>
  <si>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</si>
  <si>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</si>
  <si>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</si>
  <si>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</si>
  <si>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</si>
  <si>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</si>
  <si>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</si>
  <si>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</si>
  <si>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</si>
  <si>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</si>
  <si>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</si>
  <si>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</si>
  <si>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</si>
  <si>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</si>
  <si>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</si>
  <si>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</si>
  <si>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</si>
  <si>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</si>
  <si>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</si>
  <si>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</si>
  <si>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</si>
  <si>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</si>
  <si>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</si>
  <si>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</si>
  <si>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</si>
  <si>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</si>
  <si>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</si>
  <si>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</si>
  <si>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</si>
  <si>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</si>
  <si>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</si>
  <si>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</si>
  <si>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</si>
  <si>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</si>
  <si>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</si>
  <si>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</si>
  <si>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</si>
  <si>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</si>
  <si>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</si>
  <si>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</si>
  <si>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</si>
  <si>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</si>
  <si>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</si>
  <si>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</si>
  <si>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</si>
  <si>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</si>
  <si>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</si>
  <si>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</si>
  <si>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</si>
  <si>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</si>
  <si>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</si>
  <si>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</si>
  <si>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</si>
  <si>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</si>
  <si>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</si>
  <si>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</si>
  <si>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</si>
  <si>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</si>
  <si>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</si>
  <si>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</si>
  <si>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</si>
  <si>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</si>
  <si>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</si>
  <si>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</si>
  <si>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</si>
  <si>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</si>
  <si>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</si>
  <si>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</si>
  <si>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</si>
  <si>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</si>
  <si>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</si>
  <si>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</si>
  <si>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</si>
  <si>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</si>
  <si>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</si>
  <si>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</si>
  <si>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</si>
  <si>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</si>
  <si>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</si>
  <si>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</si>
  <si>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</si>
  <si>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</si>
  <si>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</si>
  <si>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</si>
  <si>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</si>
  <si>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</si>
  <si>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</si>
  <si>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</si>
  <si>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</si>
  <si>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</si>
  <si>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</si>
  <si>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</si>
  <si>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</si>
  <si>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</si>
  <si>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</si>
  <si>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</si>
  <si>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</si>
  <si>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</si>
  <si>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</si>
  <si>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</si>
  <si>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</si>
  <si>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</si>
  <si>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</si>
  <si>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</si>
  <si>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</si>
  <si>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</si>
  <si>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</si>
  <si>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</si>
  <si>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</si>
  <si>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</si>
  <si>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</si>
  <si>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</si>
  <si>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</si>
  <si>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</si>
  <si>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</si>
  <si>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</si>
  <si>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</si>
  <si>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</si>
  <si>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</si>
  <si>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</si>
  <si>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</si>
  <si>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</si>
  <si>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</si>
  <si>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</si>
  <si>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</si>
  <si>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</si>
  <si>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</si>
  <si>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</si>
  <si>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</si>
  <si>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</si>
  <si>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</si>
  <si>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</si>
  <si>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</si>
  <si>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</si>
  <si>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</si>
  <si>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</si>
  <si>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</si>
  <si>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</si>
  <si>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</si>
  <si>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</si>
  <si>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</si>
  <si>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</si>
  <si>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</si>
  <si>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</si>
  <si>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</si>
  <si>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</si>
  <si>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</si>
  <si>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</si>
  <si>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</si>
  <si>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</si>
  <si>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</si>
  <si>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</si>
  <si>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</si>
  <si>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</si>
  <si>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</si>
  <si>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</si>
  <si>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</si>
  <si>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</si>
  <si>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</si>
  <si>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</si>
  <si>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</si>
  <si>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</si>
  <si>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</si>
  <si>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</si>
  <si>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</si>
  <si>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</si>
  <si>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</si>
  <si>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</si>
  <si>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</si>
  <si>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</si>
  <si>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</si>
  <si>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</si>
  <si>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</si>
  <si>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</si>
  <si>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</si>
  <si>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</si>
  <si>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</si>
  <si>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</si>
  <si>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</si>
  <si>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</si>
  <si>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</si>
  <si>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</si>
  <si>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</si>
  <si>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</si>
  <si>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</si>
  <si>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</si>
  <si>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</si>
  <si>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</si>
  <si>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</si>
  <si>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</si>
  <si>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</si>
  <si>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</si>
  <si>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</si>
  <si>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</si>
  <si>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</si>
  <si>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</si>
  <si>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</si>
  <si>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</si>
  <si>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</si>
  <si>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</si>
  <si>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</si>
  <si>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</si>
  <si>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</si>
  <si>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</si>
  <si>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</si>
  <si>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</si>
  <si>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</si>
  <si>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</si>
  <si>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</si>
  <si>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</si>
  <si>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</si>
  <si>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</si>
  <si>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</si>
  <si>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</si>
  <si>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</si>
  <si>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</si>
  <si>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</si>
  <si>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</si>
  <si>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</si>
  <si>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</si>
  <si>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</si>
  <si>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</si>
  <si>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</si>
  <si>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</si>
  <si>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</si>
  <si>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</si>
  <si>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</si>
  <si>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</si>
  <si>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</si>
  <si>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</si>
  <si>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</si>
  <si>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</si>
  <si>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</si>
  <si>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</si>
  <si>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</si>
  <si>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</si>
  <si>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</si>
  <si>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</si>
  <si>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</si>
  <si>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</si>
  <si>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</si>
  <si>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</si>
  <si>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</si>
  <si>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</si>
  <si>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</si>
  <si>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</si>
  <si>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</si>
  <si>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</si>
  <si>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</si>
  <si>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</si>
  <si>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</si>
  <si>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</si>
  <si>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</si>
  <si>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</si>
  <si>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</si>
  <si>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</si>
  <si>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</si>
  <si>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</si>
  <si>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</si>
  <si>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</si>
  <si>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</si>
  <si>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</si>
  <si>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</si>
  <si>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</si>
  <si>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</si>
  <si>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</si>
  <si>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</si>
  <si>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</si>
  <si>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</si>
  <si>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</si>
  <si>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</si>
  <si>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</si>
  <si>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</si>
  <si>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</si>
  <si>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</si>
  <si>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</si>
  <si>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</si>
  <si>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</si>
  <si>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</si>
  <si>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</si>
  <si>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</si>
  <si>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</si>
  <si>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</si>
  <si>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</si>
  <si>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</si>
  <si>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</si>
  <si>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</si>
  <si>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</si>
  <si>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</si>
  <si>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</si>
  <si>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</si>
  <si>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</si>
  <si>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</si>
  <si>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</si>
  <si>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</si>
  <si>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</si>
  <si>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</si>
  <si>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</si>
  <si>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</si>
  <si>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</si>
  <si>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</si>
  <si>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</si>
  <si>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</si>
  <si>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</si>
  <si>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</si>
  <si>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</si>
  <si>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</si>
  <si>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</si>
  <si>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</si>
  <si>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</si>
  <si>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</si>
  <si>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</si>
  <si>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</si>
  <si>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</si>
  <si>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</si>
  <si>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</si>
  <si>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</si>
  <si>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</si>
  <si>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</si>
  <si>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</si>
  <si>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</si>
  <si>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</si>
  <si>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</si>
  <si>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</si>
  <si>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</si>
  <si>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</si>
  <si>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</si>
  <si>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</si>
  <si>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</si>
  <si>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</si>
  <si>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</si>
  <si>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</si>
  <si>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</si>
  <si>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</si>
  <si>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</si>
  <si>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</si>
  <si>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</si>
  <si>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</si>
  <si>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</si>
  <si>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</si>
  <si>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</si>
  <si>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</si>
  <si>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</si>
  <si>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</si>
  <si>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</si>
  <si>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</si>
  <si>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</si>
  <si>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</si>
  <si>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</si>
  <si>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</si>
  <si>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</si>
  <si>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</si>
  <si>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</si>
  <si>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</si>
  <si>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</si>
  <si>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</si>
  <si>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</si>
  <si>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</si>
  <si>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</si>
  <si>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</si>
  <si>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</si>
  <si>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</si>
  <si>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</si>
  <si>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</si>
  <si>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</si>
  <si>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</si>
  <si>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</si>
  <si>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</si>
  <si>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</si>
  <si>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</si>
  <si>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</si>
  <si>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</si>
  <si>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</si>
  <si>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</si>
  <si>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</si>
  <si>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</si>
  <si>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</si>
  <si>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</si>
  <si>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</si>
  <si>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</si>
  <si>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</si>
  <si>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</si>
  <si>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</si>
  <si>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</si>
  <si>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</si>
  <si>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</si>
  <si>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</si>
  <si>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</si>
  <si>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</si>
  <si>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</si>
  <si>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</si>
  <si>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</si>
  <si>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</si>
  <si>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</si>
  <si>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</si>
  <si>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</si>
  <si>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</si>
  <si>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</si>
  <si>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</si>
  <si>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</si>
  <si>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</si>
  <si>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</si>
  <si>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</si>
  <si>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</si>
  <si>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</si>
  <si>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</si>
  <si>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</si>
  <si>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</si>
  <si>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</si>
  <si>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</si>
  <si>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</si>
  <si>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</si>
  <si>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</si>
  <si>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</si>
  <si>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</si>
  <si>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</si>
  <si>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</si>
  <si>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</si>
  <si>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</si>
  <si>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</si>
  <si>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</si>
  <si>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</si>
  <si>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</si>
  <si>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</si>
  <si>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</si>
  <si>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</si>
  <si>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</si>
  <si>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</si>
  <si>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</si>
  <si>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</si>
  <si>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</si>
  <si>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</si>
  <si>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</si>
  <si>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</si>
  <si>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</si>
  <si>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</si>
  <si>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</si>
  <si>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</si>
  <si>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</si>
  <si>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</si>
  <si>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</si>
  <si>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</si>
  <si>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</si>
  <si>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</si>
  <si>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</si>
  <si>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</si>
  <si>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</si>
  <si>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</si>
  <si>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</si>
  <si>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</si>
  <si>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</si>
  <si>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</si>
  <si>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</si>
  <si>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</si>
  <si>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</si>
  <si>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</si>
  <si>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</si>
  <si>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</si>
  <si>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</si>
  <si>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</si>
  <si>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</si>
  <si>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</si>
  <si>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</si>
  <si>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</si>
  <si>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</si>
  <si>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</si>
  <si>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</si>
  <si>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</si>
  <si>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</si>
  <si>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</si>
  <si>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</si>
  <si>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</si>
  <si>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</si>
  <si>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</si>
  <si>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</si>
  <si>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</si>
  <si>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</si>
  <si>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</si>
  <si>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</si>
  <si>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</si>
  <si>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</si>
  <si>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</si>
  <si>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</si>
  <si>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</si>
  <si>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</si>
  <si>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</si>
  <si>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</si>
  <si>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</si>
  <si>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</si>
  <si>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</si>
  <si>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</si>
  <si>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</si>
  <si>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</si>
  <si>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</si>
  <si>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</si>
  <si>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</si>
  <si>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</si>
  <si>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</si>
  <si>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</si>
  <si>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</si>
  <si>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</si>
  <si>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</si>
  <si>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</si>
  <si>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</si>
  <si>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</si>
  <si>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</si>
  <si>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</si>
  <si>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</si>
  <si>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</si>
  <si>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</si>
  <si>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</si>
  <si>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</si>
  <si>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</si>
  <si>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</si>
  <si>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</si>
  <si>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</si>
  <si>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</si>
  <si>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</si>
  <si>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</si>
  <si>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</si>
  <si>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</si>
  <si>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</si>
  <si>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</si>
  <si>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</si>
  <si>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</si>
  <si>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</si>
  <si>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</si>
  <si>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</si>
  <si>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</si>
  <si>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</si>
  <si>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</si>
  <si>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</si>
  <si>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</si>
  <si>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</si>
  <si>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</si>
  <si>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</si>
  <si>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</si>
  <si>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</si>
  <si>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</si>
  <si>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</si>
  <si>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</si>
  <si>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</si>
  <si>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</si>
  <si>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</si>
  <si>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</si>
  <si>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</si>
  <si>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</si>
  <si>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</si>
  <si>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</si>
  <si>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</si>
  <si>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</si>
  <si>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</si>
  <si>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</si>
  <si>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</si>
  <si>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</si>
  <si>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</si>
  <si>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</si>
  <si>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</si>
  <si>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</si>
  <si>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</si>
  <si>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</si>
  <si>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</si>
  <si>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</si>
  <si>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</si>
  <si>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</si>
  <si>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</si>
  <si>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</si>
  <si>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</si>
  <si>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</si>
  <si>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</si>
  <si>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</si>
  <si>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</si>
  <si>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</si>
  <si>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</si>
  <si>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</si>
  <si>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</si>
  <si>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</si>
  <si>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</si>
  <si>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</si>
  <si>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</si>
  <si>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</si>
  <si>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</si>
  <si>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</si>
  <si>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</si>
  <si>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</si>
  <si>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</si>
  <si>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</si>
  <si>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</si>
  <si>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</si>
  <si>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</si>
  <si>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</si>
  <si>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</si>
  <si>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</si>
  <si>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</si>
  <si>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</si>
  <si>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</si>
  <si>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</si>
  <si>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</si>
  <si>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</si>
  <si>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</si>
  <si>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</si>
  <si>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</si>
  <si>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</si>
  <si>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</si>
  <si>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</si>
  <si>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</si>
  <si>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</si>
  <si>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</si>
  <si>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</si>
  <si>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</si>
  <si>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</si>
  <si>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</si>
  <si>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</si>
  <si>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</si>
  <si>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</si>
  <si>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</si>
  <si>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</si>
  <si>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</si>
  <si>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</si>
  <si>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</si>
  <si>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</si>
  <si>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</si>
  <si>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</si>
  <si>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</si>
  <si>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</si>
  <si>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</si>
  <si>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</si>
  <si>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</si>
  <si>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</si>
  <si>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</si>
  <si>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</si>
  <si>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</si>
  <si>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</si>
  <si>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</si>
  <si>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</si>
  <si>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</si>
  <si>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</si>
  <si>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</si>
  <si>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</si>
  <si>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</si>
  <si>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</si>
  <si>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</si>
  <si>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</si>
  <si>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</si>
  <si>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</si>
  <si>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</si>
  <si>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</si>
  <si>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</si>
  <si>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</si>
  <si>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</si>
  <si>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</si>
  <si>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</si>
  <si>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</si>
  <si>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</si>
  <si>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</si>
  <si>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</si>
  <si>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</si>
  <si>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</si>
  <si>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</si>
  <si>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</si>
  <si>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</si>
  <si>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</si>
  <si>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</si>
  <si>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</si>
  <si>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</si>
  <si>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</si>
  <si>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</si>
  <si>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</si>
  <si>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</si>
  <si>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</si>
  <si>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</si>
  <si>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</si>
  <si>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</si>
  <si>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</si>
  <si>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</si>
  <si>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</si>
  <si>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</si>
  <si>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</si>
  <si>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</si>
  <si>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</si>
  <si>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</si>
  <si>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</si>
  <si>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</si>
  <si>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</si>
  <si>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</si>
  <si>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</si>
  <si>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</si>
  <si>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</si>
  <si>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</si>
  <si>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</si>
  <si>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</si>
  <si>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</si>
  <si>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</si>
  <si>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</si>
  <si>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</si>
  <si>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</si>
  <si>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</si>
  <si>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</si>
  <si>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</si>
  <si>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</si>
  <si>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</si>
  <si>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</si>
  <si>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</si>
  <si>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</si>
  <si>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</si>
  <si>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</si>
  <si>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</si>
  <si>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</si>
  <si>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</si>
  <si>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</si>
  <si>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</si>
  <si>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</si>
  <si>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</si>
  <si>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</si>
  <si>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</si>
  <si>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</si>
  <si>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</si>
  <si>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</si>
  <si>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</si>
  <si>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</si>
  <si>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</si>
  <si>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</si>
  <si>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</si>
  <si>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</si>
  <si>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</si>
  <si>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</si>
  <si>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</si>
  <si>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</si>
  <si>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</si>
  <si>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</si>
  <si>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</si>
  <si>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</si>
  <si>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</si>
  <si>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</si>
  <si>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</si>
  <si>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</si>
  <si>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</si>
  <si>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</si>
  <si>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</si>
  <si>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</si>
  <si>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</si>
  <si>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</si>
  <si>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</si>
  <si>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</si>
  <si>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</si>
  <si>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</si>
  <si>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</si>
  <si>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</si>
  <si>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</si>
  <si>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</si>
  <si>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</si>
  <si>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</si>
  <si>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</si>
  <si>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</si>
  <si>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</si>
  <si>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</si>
  <si>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</si>
  <si>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</si>
  <si>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</si>
  <si>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</si>
  <si>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</si>
  <si>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</si>
  <si>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</si>
  <si>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</si>
  <si>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</si>
  <si>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</si>
  <si>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</si>
  <si>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</si>
  <si>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</si>
  <si>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</si>
  <si>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</si>
  <si>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</si>
  <si>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</si>
  <si>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</si>
  <si>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</si>
  <si>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</si>
  <si>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</si>
  <si>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</si>
  <si>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</si>
  <si>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</si>
  <si>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</si>
  <si>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</si>
  <si>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</si>
  <si>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</si>
  <si>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</si>
  <si>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</si>
  <si>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</si>
  <si>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</si>
  <si>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</si>
  <si>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</si>
  <si>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</si>
  <si>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</si>
  <si>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</si>
  <si>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</si>
  <si>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</si>
  <si>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</si>
  <si>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</si>
  <si>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</si>
  <si>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</si>
  <si>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</si>
  <si>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</si>
  <si>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</si>
  <si>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</si>
  <si>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</si>
  <si>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</si>
  <si>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</si>
  <si>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</si>
  <si>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</si>
  <si>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</si>
  <si>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</si>
  <si>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</si>
  <si>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</si>
  <si>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</si>
  <si>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</si>
  <si>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</si>
  <si>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</si>
  <si>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</si>
  <si>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</si>
  <si>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</si>
  <si>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</si>
  <si>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</si>
  <si>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</si>
  <si>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</si>
  <si>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</si>
  <si>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</si>
  <si>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</si>
  <si>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</si>
  <si>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</si>
  <si>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</si>
  <si>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</si>
  <si>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</si>
  <si>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</si>
  <si>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</si>
  <si>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</si>
  <si>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</si>
  <si>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</si>
  <si>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</si>
  <si>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</si>
  <si>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</si>
  <si>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</si>
  <si>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</si>
  <si>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</si>
  <si>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</si>
  <si>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</si>
  <si>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</si>
  <si>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</si>
  <si>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</si>
  <si>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</si>
  <si>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</si>
  <si>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</si>
  <si>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</si>
  <si>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</si>
  <si>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</si>
  <si>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</si>
  <si>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</si>
  <si>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</si>
  <si>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</si>
  <si>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</si>
  <si>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</si>
  <si>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</si>
  <si>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</si>
  <si>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</si>
  <si>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</si>
  <si>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</si>
  <si>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</si>
  <si>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</si>
  <si>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</si>
  <si>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</si>
  <si>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</si>
  <si>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</si>
  <si>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</si>
  <si>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</si>
  <si>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</si>
  <si>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</si>
  <si>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</si>
  <si>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</si>
  <si>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</si>
  <si>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</si>
  <si>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</si>
  <si>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</si>
  <si>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</si>
  <si>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</si>
  <si>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</si>
  <si>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</si>
  <si>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</si>
  <si>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</si>
  <si>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</si>
  <si>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</si>
  <si>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</si>
  <si>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</si>
  <si>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</si>
  <si>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</si>
  <si>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</si>
  <si>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</si>
  <si>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</si>
  <si>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</si>
  <si>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</si>
  <si>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</si>
  <si>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</si>
  <si>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</si>
  <si>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</si>
  <si>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</si>
  <si>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</si>
  <si>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</si>
  <si>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</si>
  <si>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</si>
  <si>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</si>
  <si>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</si>
  <si>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</si>
  <si>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</si>
  <si>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</si>
  <si>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</si>
  <si>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</si>
  <si>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</si>
  <si>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</si>
  <si>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</si>
  <si>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</si>
  <si>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</si>
  <si>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</si>
  <si>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</si>
  <si>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</si>
  <si>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</si>
  <si>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</si>
  <si>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</si>
  <si>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</si>
  <si>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</si>
  <si>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</si>
  <si>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</si>
  <si>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</si>
  <si>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</si>
  <si>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</si>
  <si>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</si>
  <si>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</si>
  <si>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</si>
  <si>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</si>
  <si>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</si>
  <si>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</si>
  <si>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</si>
  <si>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</si>
  <si>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</si>
  <si>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</si>
  <si>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</si>
  <si>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</si>
  <si>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</si>
  <si>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</si>
  <si>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</si>
  <si>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</si>
  <si>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</si>
  <si>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</si>
  <si>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</si>
  <si>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</si>
  <si>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</si>
  <si>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</si>
  <si>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</si>
  <si>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</si>
  <si>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</si>
  <si>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</si>
  <si>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</si>
  <si>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</si>
  <si>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</si>
  <si>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</si>
  <si>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</si>
  <si>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</si>
  <si>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</si>
  <si>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</si>
  <si>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</si>
  <si>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</si>
  <si>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</si>
  <si>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</si>
  <si>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</si>
  <si>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</si>
  <si>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</si>
  <si>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</si>
  <si>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</si>
  <si>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</si>
  <si>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</si>
  <si>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</si>
  <si>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</si>
  <si>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</si>
  <si>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</si>
  <si>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</si>
  <si>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</si>
  <si>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</si>
  <si>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</si>
  <si>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</si>
  <si>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</si>
  <si>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</si>
  <si>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</si>
  <si>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</si>
  <si>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</si>
  <si>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</si>
  <si>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</si>
  <si>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</si>
  <si>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</si>
  <si>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</si>
  <si>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</si>
  <si>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</si>
  <si>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</si>
  <si>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</si>
  <si>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</si>
  <si>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</si>
  <si>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</si>
  <si>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</si>
  <si>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</si>
  <si>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</si>
  <si>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</si>
  <si>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</si>
  <si>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</si>
  <si>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</si>
  <si>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</si>
  <si>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</si>
  <si>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</si>
  <si>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</si>
  <si>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</si>
  <si>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</si>
  <si>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</si>
  <si>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</si>
  <si>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</si>
  <si>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</si>
  <si>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</si>
  <si>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</si>
  <si>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</si>
  <si>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</si>
  <si>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</si>
  <si>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</si>
  <si>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</si>
  <si>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</si>
  <si>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</si>
  <si>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</si>
  <si>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</si>
  <si>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</si>
  <si>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</si>
  <si>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</si>
  <si>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</si>
  <si>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</si>
  <si>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</si>
  <si>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</si>
  <si>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</si>
  <si>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</si>
  <si>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</si>
  <si>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</si>
  <si>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</si>
  <si>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</si>
  <si>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</si>
  <si>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</si>
  <si>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</si>
  <si>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</si>
  <si>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</si>
  <si>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</si>
  <si>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</si>
  <si>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</si>
  <si>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</si>
  <si>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</si>
  <si>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</si>
  <si>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</si>
  <si>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</si>
  <si>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</si>
  <si>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</si>
  <si>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</si>
  <si>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</si>
  <si>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</si>
  <si>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</si>
  <si>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</si>
  <si>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</si>
  <si>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</si>
  <si>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</si>
  <si>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</si>
  <si>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</si>
  <si>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</si>
  <si>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</si>
  <si>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</si>
  <si>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</si>
  <si>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</si>
  <si>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</si>
  <si>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</si>
  <si>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</si>
  <si>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</si>
  <si>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</si>
  <si>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</si>
  <si>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</si>
  <si>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</si>
  <si>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</si>
  <si>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</si>
  <si>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</si>
  <si>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</si>
  <si>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</si>
  <si>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</si>
  <si>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</si>
  <si>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</si>
  <si>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</si>
  <si>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</si>
  <si>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</si>
  <si>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</si>
  <si>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</si>
  <si>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</si>
  <si>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</si>
  <si>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</si>
  <si>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</si>
  <si>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</si>
  <si>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</si>
  <si>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</si>
  <si>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</si>
  <si>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</si>
  <si>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</si>
  <si>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</si>
  <si>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</si>
  <si>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</si>
  <si>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</si>
  <si>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</si>
  <si>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</si>
  <si>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</si>
  <si>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</si>
  <si>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</si>
  <si>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</si>
  <si>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</si>
  <si>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</si>
  <si>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</si>
  <si>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</si>
  <si>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</si>
  <si>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</si>
  <si>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</si>
  <si>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</si>
  <si>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</si>
  <si>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</si>
  <si>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</si>
  <si>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</si>
  <si>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</si>
  <si>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</si>
  <si>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</si>
  <si>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</si>
  <si>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</si>
  <si>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</si>
  <si>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</si>
  <si>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</si>
  <si>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</si>
  <si>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</si>
  <si>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</si>
  <si>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</si>
  <si>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</si>
  <si>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</si>
  <si>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</si>
  <si>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</si>
  <si>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</si>
  <si>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</si>
  <si>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</si>
  <si>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</si>
  <si>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</si>
  <si>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</si>
  <si>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</si>
  <si>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</si>
  <si>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</si>
  <si>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</si>
  <si>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</si>
  <si>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</si>
  <si>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</si>
  <si>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</si>
  <si>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</si>
  <si>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</si>
  <si>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</si>
  <si>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</si>
  <si>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</si>
  <si>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</si>
  <si>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</si>
  <si>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</si>
  <si>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</si>
  <si>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</si>
  <si>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</si>
  <si>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</si>
  <si>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</si>
  <si>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</si>
  <si>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</si>
  <si>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</si>
  <si>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</si>
  <si>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</si>
  <si>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</si>
  <si>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</si>
  <si>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</si>
  <si>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</si>
  <si>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</si>
  <si>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</si>
  <si>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</si>
  <si>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</si>
  <si>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</si>
  <si>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</si>
  <si>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</si>
  <si>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</si>
  <si>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</si>
  <si>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</si>
  <si>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</si>
  <si>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</si>
  <si>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</si>
  <si>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</si>
  <si>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</si>
  <si>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</si>
  <si>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</si>
  <si>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</si>
  <si>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</si>
  <si>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</si>
  <si>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</si>
  <si>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</si>
  <si>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</si>
  <si>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</si>
  <si>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</si>
  <si>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</si>
  <si>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</si>
  <si>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</si>
  <si>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</si>
  <si>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</si>
  <si>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</si>
  <si>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</si>
  <si>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</si>
  <si>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</si>
  <si>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</si>
  <si>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</si>
  <si>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</si>
  <si>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</si>
  <si>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</si>
  <si>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</si>
  <si>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</si>
  <si>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</si>
  <si>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</si>
  <si>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</si>
  <si>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</si>
  <si>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</si>
  <si>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</si>
  <si>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</si>
  <si>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</si>
  <si>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</si>
  <si>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</si>
  <si>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</si>
  <si>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</si>
  <si>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</si>
  <si>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</si>
  <si>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</si>
  <si>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</si>
  <si>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</si>
  <si>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</si>
  <si>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</si>
  <si>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</si>
  <si>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</si>
  <si>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</si>
  <si>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</si>
  <si>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</si>
  <si>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</si>
  <si>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</si>
  <si>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</si>
  <si>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</si>
  <si>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</si>
  <si>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</si>
  <si>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</si>
  <si>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</si>
  <si>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</si>
  <si>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</si>
  <si>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</si>
  <si>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</si>
  <si>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</si>
  <si>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</si>
  <si>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</si>
  <si>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</si>
  <si>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</si>
  <si>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</si>
  <si>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</si>
  <si>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</si>
  <si>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</si>
  <si>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</si>
  <si>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</si>
  <si>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</si>
  <si>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</si>
  <si>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</si>
  <si>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</si>
  <si>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</si>
  <si>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</si>
  <si>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</si>
  <si>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</si>
  <si>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</si>
  <si>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</si>
  <si>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</si>
  <si>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</si>
  <si>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</si>
  <si>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</si>
  <si>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</si>
  <si>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</si>
  <si>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</si>
  <si>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</si>
  <si>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</si>
  <si>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</si>
  <si>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</si>
  <si>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</si>
  <si>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</si>
  <si>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</si>
  <si>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</si>
  <si>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</si>
  <si>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</si>
  <si>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</si>
  <si>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</si>
  <si>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</si>
  <si>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</si>
  <si>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</si>
  <si>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</si>
  <si>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</si>
  <si>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</si>
  <si>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</si>
  <si>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</si>
  <si>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</si>
  <si>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</si>
  <si>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</si>
  <si>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</si>
  <si>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</si>
  <si>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</si>
  <si>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</si>
  <si>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</si>
  <si>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</si>
  <si>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</si>
  <si>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</si>
  <si>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</si>
  <si>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</si>
  <si>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</si>
  <si>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</si>
  <si>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</si>
  <si>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</si>
  <si>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</si>
  <si>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</si>
  <si>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</si>
  <si>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</si>
  <si>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</si>
  <si>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</si>
  <si>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</si>
  <si>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</si>
  <si>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</si>
  <si>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</si>
  <si>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</si>
  <si>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</si>
  <si>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</si>
  <si>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</si>
  <si>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</si>
  <si>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</si>
  <si>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</si>
  <si>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</si>
  <si>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</si>
  <si>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</si>
  <si>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</si>
  <si>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</si>
  <si>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</si>
  <si>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</si>
  <si>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</si>
  <si>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</si>
  <si>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</si>
  <si>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</si>
  <si>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</si>
  <si>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</si>
  <si>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</si>
  <si>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</si>
  <si>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</si>
  <si>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</si>
  <si>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</si>
  <si>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</si>
  <si>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</si>
  <si>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</si>
  <si>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</si>
  <si>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</si>
  <si>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</si>
  <si>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</si>
  <si>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</si>
  <si>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</si>
  <si>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</si>
  <si>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</si>
  <si>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</si>
  <si>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</si>
  <si>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</si>
  <si>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</si>
  <si>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</si>
  <si>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</si>
  <si>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</si>
  <si>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</si>
  <si>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</si>
  <si>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</si>
  <si>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</si>
  <si>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</si>
  <si>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</si>
  <si>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</si>
  <si>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</si>
  <si>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</si>
  <si>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</si>
  <si>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</si>
  <si>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</si>
  <si>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</si>
  <si>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</si>
  <si>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</si>
  <si>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</si>
  <si>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</si>
  <si>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</si>
  <si>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</si>
  <si>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</si>
  <si>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</si>
  <si>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</si>
  <si>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</si>
  <si>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</si>
  <si>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</si>
  <si>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</si>
  <si>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</si>
  <si>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</si>
  <si>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</si>
  <si>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</si>
  <si>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</si>
  <si>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</si>
  <si>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</si>
  <si>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</si>
  <si>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</si>
  <si>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</si>
  <si>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</si>
  <si>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</si>
  <si>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</si>
  <si>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</si>
  <si>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</si>
  <si>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</si>
  <si>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</si>
  <si>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</si>
  <si>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</si>
  <si>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</si>
  <si>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</si>
  <si>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</si>
  <si>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</si>
  <si>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</si>
  <si>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</si>
  <si>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</si>
  <si>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</si>
  <si>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</si>
  <si>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</si>
  <si>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</si>
  <si>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</si>
  <si>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</si>
  <si>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</si>
  <si>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</si>
  <si>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</si>
  <si>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</si>
  <si>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</si>
  <si>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</si>
  <si>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</si>
  <si>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</si>
  <si>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</si>
  <si>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</si>
  <si>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</si>
  <si>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</si>
  <si>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</si>
  <si>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</si>
  <si>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</si>
  <si>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</si>
  <si>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</si>
  <si>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</si>
  <si>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</si>
  <si>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</si>
  <si>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</si>
  <si>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</si>
  <si>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</si>
  <si>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</si>
  <si>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</si>
  <si>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</si>
  <si>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</si>
  <si>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</si>
  <si>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</si>
  <si>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</si>
  <si>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</si>
  <si>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</si>
  <si>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</si>
  <si>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</si>
  <si>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</si>
  <si>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</si>
  <si>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</si>
  <si>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</si>
  <si>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</si>
  <si>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</si>
  <si>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</si>
  <si>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</si>
  <si>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</si>
  <si>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</si>
  <si>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</si>
  <si>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</si>
  <si>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</si>
  <si>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</si>
  <si>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</si>
  <si>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</si>
  <si>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</si>
  <si>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</si>
  <si>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</si>
  <si>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</si>
  <si>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</si>
  <si>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</si>
  <si>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</si>
  <si>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</si>
  <si>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</si>
  <si>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</si>
  <si>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</si>
  <si>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</si>
  <si>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</si>
  <si>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</si>
  <si>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</si>
  <si>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</si>
  <si>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</si>
  <si>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</si>
  <si>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</si>
  <si>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</si>
  <si>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</si>
  <si>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</si>
  <si>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</si>
  <si>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</si>
  <si>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</si>
  <si>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</si>
  <si>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</si>
  <si>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</si>
  <si>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</si>
  <si>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</si>
  <si>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</si>
  <si>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</si>
  <si>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</si>
  <si>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</si>
  <si>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</si>
  <si>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</si>
  <si>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</si>
  <si>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</si>
  <si>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</si>
  <si>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</si>
  <si>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</si>
  <si>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</si>
  <si>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</si>
  <si>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</si>
  <si>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</si>
  <si>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</si>
  <si>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</si>
  <si>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</si>
  <si>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</si>
  <si>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</si>
  <si>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</si>
  <si>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</si>
  <si>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</si>
  <si>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</si>
  <si>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</si>
  <si>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</si>
  <si>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</si>
  <si>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</si>
  <si>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</si>
  <si>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</si>
  <si>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</si>
  <si>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</si>
  <si>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</si>
  <si>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</si>
  <si>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</si>
  <si>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</si>
  <si>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</si>
  <si>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</si>
  <si>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</si>
  <si>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</si>
  <si>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</si>
  <si>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</si>
  <si>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</si>
  <si>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</si>
  <si>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</si>
  <si>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</si>
  <si>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</si>
  <si>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</si>
  <si>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</si>
  <si>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</si>
  <si>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</si>
  <si>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</si>
  <si>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</si>
  <si>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</si>
  <si>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</si>
  <si>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</si>
  <si>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</si>
  <si>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</si>
  <si>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</si>
  <si>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</si>
  <si>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</si>
  <si>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</si>
  <si>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</si>
  <si>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</si>
  <si>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</si>
  <si>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</si>
  <si>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</si>
  <si>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</si>
  <si>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</si>
  <si>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</si>
  <si>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</si>
  <si>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</si>
  <si>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</si>
  <si>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</si>
  <si>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</si>
  <si>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</si>
  <si>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</si>
  <si>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</si>
  <si>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</si>
  <si>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</si>
  <si>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</si>
  <si>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</si>
  <si>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</si>
  <si>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</si>
  <si>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</si>
  <si>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</si>
  <si>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</si>
  <si>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</si>
  <si>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</si>
  <si>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</si>
  <si>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</si>
  <si>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</si>
  <si>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</si>
  <si>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</si>
  <si>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</si>
  <si>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</si>
  <si>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</si>
  <si>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</si>
  <si>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</si>
  <si>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</si>
  <si>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</si>
  <si>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</si>
  <si>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</si>
  <si>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</si>
  <si>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</si>
  <si>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</si>
  <si>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</si>
  <si>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</si>
  <si>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</si>
  <si>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</si>
  <si>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</si>
  <si>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</si>
  <si>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</si>
  <si>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</si>
  <si>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</si>
  <si>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</si>
  <si>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</si>
  <si>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</si>
  <si>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</si>
  <si>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</si>
  <si>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</si>
  <si>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</si>
  <si>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</si>
  <si>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</si>
  <si>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</si>
  <si>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</si>
  <si>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</si>
  <si>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</si>
  <si>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</si>
  <si>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</si>
  <si>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</si>
  <si>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</si>
  <si>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</si>
  <si>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</si>
  <si>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</si>
  <si>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</si>
  <si>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</si>
  <si>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</si>
  <si>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</si>
  <si>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</si>
  <si>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</si>
  <si>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</si>
  <si>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</si>
  <si>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</si>
  <si>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</si>
  <si>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</si>
  <si>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</si>
  <si>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</si>
  <si>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</si>
  <si>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</si>
  <si>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</si>
  <si>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</si>
  <si>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</si>
  <si>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</si>
  <si>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</si>
  <si>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</si>
  <si>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</si>
  <si>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</si>
  <si>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</si>
  <si>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</si>
  <si>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</si>
  <si>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</si>
  <si>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</si>
  <si>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</si>
  <si>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</si>
  <si>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</si>
  <si>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</si>
  <si>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</si>
  <si>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</si>
  <si>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</si>
  <si>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</si>
  <si>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</si>
  <si>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</si>
  <si>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</si>
  <si>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</si>
  <si>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</si>
  <si>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</si>
  <si>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</si>
  <si>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</si>
  <si>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</si>
  <si>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</si>
  <si>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</si>
  <si>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</si>
  <si>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</si>
  <si>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</si>
  <si>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</si>
  <si>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</si>
  <si>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</si>
  <si>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</si>
  <si>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</si>
  <si>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</si>
  <si>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</si>
  <si>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</si>
  <si>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</si>
  <si>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</si>
  <si>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</si>
  <si>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</si>
  <si>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</si>
  <si>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</si>
  <si>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</si>
  <si>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</si>
  <si>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</si>
  <si>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</si>
  <si>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</si>
  <si>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</si>
  <si>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</si>
  <si>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</si>
  <si>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</si>
  <si>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</si>
  <si>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</si>
  <si>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</si>
  <si>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</si>
  <si>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</si>
  <si>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</si>
  <si>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</si>
  <si>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</si>
  <si>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</si>
  <si>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</si>
  <si>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</si>
  <si>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</si>
  <si>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</si>
  <si>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</si>
  <si>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</si>
  <si>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</si>
  <si>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</si>
  <si>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</si>
  <si>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</si>
  <si>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</si>
  <si>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</si>
  <si>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</si>
  <si>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</si>
  <si>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</si>
  <si>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</si>
  <si>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</si>
  <si>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</si>
  <si>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</si>
  <si>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</si>
  <si>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</si>
  <si>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</si>
  <si>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</si>
  <si>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</si>
  <si>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</si>
  <si>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</si>
  <si>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</si>
  <si>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</si>
  <si>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</si>
  <si>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</si>
  <si>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</si>
  <si>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</si>
  <si>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</si>
  <si>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</si>
  <si>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</si>
  <si>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</si>
  <si>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</si>
  <si>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</si>
  <si>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</si>
  <si>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</si>
  <si>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</si>
  <si>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</si>
  <si>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</si>
  <si>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</si>
  <si>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</si>
  <si>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</si>
  <si>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</si>
  <si>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</si>
  <si>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</si>
  <si>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</si>
  <si>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</si>
  <si>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</si>
  <si>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</si>
  <si>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</si>
  <si>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</si>
  <si>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</si>
  <si>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</si>
  <si>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</si>
  <si>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</si>
  <si>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</si>
  <si>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</si>
  <si>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</si>
  <si>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</si>
  <si>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</si>
  <si>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</si>
  <si>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</si>
  <si>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</si>
  <si>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</si>
  <si>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</si>
  <si>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</si>
  <si>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</si>
  <si>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</si>
  <si>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</si>
  <si>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</si>
  <si>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</si>
  <si>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</si>
  <si>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</si>
  <si>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</si>
  <si>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</si>
  <si>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</si>
  <si>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</si>
  <si>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</si>
  <si>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</si>
  <si>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</si>
  <si>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</si>
  <si>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</si>
  <si>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</si>
  <si>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</si>
  <si>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</si>
  <si>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</si>
  <si>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</si>
  <si>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</si>
  <si>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</si>
  <si>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</si>
  <si>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</si>
  <si>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</si>
  <si>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</si>
  <si>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</si>
  <si>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</si>
  <si>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</si>
  <si>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</si>
  <si>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</si>
  <si>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</si>
  <si>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</si>
  <si>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</si>
  <si>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</si>
  <si>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</si>
  <si>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</si>
  <si>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</si>
  <si>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</si>
  <si>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</si>
  <si>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</si>
  <si>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</si>
  <si>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</si>
  <si>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</si>
  <si>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</si>
  <si>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</si>
  <si>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</si>
  <si>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</si>
  <si>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</si>
  <si>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</si>
  <si>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</si>
  <si>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</si>
  <si>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</si>
  <si>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</si>
  <si>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</si>
  <si>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</si>
  <si>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</si>
  <si>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</si>
  <si>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</si>
  <si>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</si>
  <si>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</si>
  <si>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</si>
  <si>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</si>
  <si>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</si>
  <si>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</si>
  <si>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</si>
  <si>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</si>
  <si>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</si>
  <si>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</si>
  <si>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</si>
  <si>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</si>
  <si>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</si>
  <si>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</si>
  <si>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</si>
  <si>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</si>
  <si>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</si>
  <si>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</si>
  <si>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</si>
  <si>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</si>
  <si>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</si>
  <si>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</si>
  <si>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</si>
  <si>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</si>
  <si>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</si>
  <si>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</si>
  <si>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</si>
  <si>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</si>
  <si>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</si>
  <si>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</si>
  <si>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</si>
  <si>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</si>
  <si>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</si>
  <si>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</si>
  <si>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</si>
  <si>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</si>
  <si>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</si>
  <si>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</si>
  <si>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</si>
  <si>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</si>
  <si>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</si>
  <si>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</si>
  <si>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</si>
  <si>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</si>
  <si>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</si>
  <si>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</si>
  <si>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</si>
  <si>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</si>
  <si>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</si>
  <si>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</si>
  <si>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</si>
  <si>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</si>
  <si>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</si>
  <si>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</si>
  <si>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</si>
  <si>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</si>
  <si>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</si>
  <si>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</si>
  <si>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</si>
  <si>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</si>
  <si>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</si>
  <si>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</si>
  <si>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</si>
  <si>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</si>
  <si>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</si>
  <si>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</si>
  <si>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</si>
  <si>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</si>
  <si>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</si>
  <si>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</si>
  <si>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</si>
  <si>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</si>
  <si>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</si>
  <si>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</si>
  <si>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</si>
  <si>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</si>
  <si>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</si>
  <si>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</si>
  <si>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</si>
  <si>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</si>
  <si>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</si>
  <si>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</si>
  <si>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</si>
  <si>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</si>
  <si>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</si>
  <si>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</si>
  <si>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</si>
  <si>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</si>
  <si>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</si>
  <si>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</si>
  <si>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</si>
  <si>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</si>
  <si>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</si>
  <si>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</si>
  <si>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</si>
  <si>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</si>
  <si>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</si>
  <si>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</si>
  <si>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</si>
  <si>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</si>
  <si>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</si>
  <si>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</si>
  <si>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</si>
  <si>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</si>
  <si>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</si>
  <si>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</si>
  <si>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</si>
  <si>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</si>
  <si>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</si>
  <si>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</si>
  <si>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</si>
  <si>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</si>
  <si>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</si>
  <si>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</si>
  <si>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</si>
  <si>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</si>
  <si>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</si>
  <si>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</si>
  <si>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</si>
  <si>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</si>
  <si>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</si>
  <si>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</si>
  <si>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</si>
  <si>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</si>
  <si>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</si>
  <si>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</si>
  <si>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</si>
  <si>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</si>
  <si>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</si>
  <si>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</si>
  <si>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</si>
  <si>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</si>
  <si>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</si>
  <si>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</si>
  <si>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</si>
  <si>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</si>
  <si>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</si>
  <si>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</si>
  <si>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</si>
  <si>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</si>
  <si>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</si>
  <si>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</si>
  <si>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</si>
  <si>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</si>
  <si>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</si>
  <si>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</si>
  <si>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</si>
  <si>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</si>
  <si>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</si>
  <si>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</si>
  <si>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</si>
  <si>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</si>
  <si>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</si>
  <si>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</si>
  <si>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</si>
  <si>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</si>
  <si>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</si>
  <si>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</si>
  <si>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</si>
  <si>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</si>
  <si>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</si>
  <si>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</si>
  <si>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</si>
  <si>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</si>
  <si>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</si>
  <si>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</si>
  <si>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</si>
  <si>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</si>
  <si>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</si>
  <si>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</si>
  <si>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</si>
  <si>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</si>
  <si>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</si>
  <si>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</si>
  <si>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</si>
  <si>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</si>
  <si>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</si>
  <si>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</si>
  <si>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</si>
  <si>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</si>
  <si>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</si>
  <si>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</si>
  <si>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</si>
  <si>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</si>
  <si>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</si>
  <si>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</si>
  <si>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</si>
  <si>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</si>
  <si>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</si>
  <si>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</si>
  <si>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</si>
  <si>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</si>
  <si>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</si>
  <si>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</si>
  <si>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</si>
  <si>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</si>
  <si>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</si>
  <si>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</si>
  <si>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</si>
  <si>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</si>
  <si>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</si>
  <si>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</si>
  <si>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</si>
  <si>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</si>
  <si>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</si>
  <si>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</si>
  <si>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</si>
  <si>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</si>
  <si>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</si>
  <si>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</si>
  <si>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</si>
  <si>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</si>
  <si>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</si>
  <si>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</si>
  <si>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</si>
  <si>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</si>
  <si>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</si>
  <si>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</si>
  <si>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</si>
  <si>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</si>
  <si>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</si>
  <si>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</si>
  <si>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</si>
  <si>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</si>
  <si>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</si>
  <si>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</si>
  <si>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</si>
  <si>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</si>
  <si>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</si>
  <si>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</si>
  <si>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</si>
  <si>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</si>
  <si>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</si>
  <si>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</si>
  <si>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</si>
  <si>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</si>
  <si>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</si>
  <si>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</si>
  <si>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</si>
  <si>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</si>
  <si>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</si>
  <si>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</si>
  <si>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</si>
  <si>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</si>
  <si>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</si>
  <si>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</si>
  <si>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</si>
  <si>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</si>
  <si>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</si>
  <si>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</si>
  <si>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</si>
  <si>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</si>
  <si>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</si>
  <si>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</si>
  <si>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</si>
  <si>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</si>
  <si>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</si>
  <si>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</si>
  <si>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</si>
  <si>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</si>
  <si>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</si>
  <si>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</si>
  <si>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</si>
  <si>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</si>
  <si>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</si>
  <si>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</si>
  <si>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</si>
  <si>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</si>
  <si>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</si>
  <si>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</si>
  <si>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</si>
  <si>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</si>
  <si>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</si>
  <si>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</si>
  <si>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</si>
  <si>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</si>
  <si>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</si>
  <si>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</si>
  <si>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</si>
  <si>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</si>
  <si>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</si>
  <si>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</si>
  <si>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</si>
  <si>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</si>
  <si>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</si>
  <si>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</si>
  <si>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</si>
  <si>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</si>
  <si>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</si>
  <si>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</si>
  <si>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</si>
  <si>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</si>
  <si>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</si>
  <si>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</si>
  <si>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</si>
  <si>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</si>
  <si>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</si>
  <si>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</si>
  <si>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</si>
  <si>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</si>
  <si>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</si>
  <si>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</si>
  <si>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</si>
  <si>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</si>
  <si>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</si>
  <si>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</si>
  <si>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</si>
  <si>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</si>
  <si>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</si>
  <si>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</si>
  <si>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</si>
  <si>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</si>
  <si>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</si>
  <si>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</si>
  <si>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</si>
  <si>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</si>
  <si>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</si>
  <si>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</si>
  <si>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</si>
  <si>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</si>
  <si>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</si>
  <si>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</si>
  <si>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</si>
  <si>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</si>
  <si>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</si>
  <si>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</si>
  <si>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</si>
  <si>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</si>
  <si>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</si>
  <si>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</si>
  <si>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</si>
  <si>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</si>
  <si>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</si>
  <si>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</si>
  <si>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</si>
  <si>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</si>
  <si>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</si>
  <si>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</si>
  <si>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</si>
  <si>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</si>
  <si>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</si>
  <si>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</si>
  <si>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</si>
  <si>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</si>
  <si>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</si>
  <si>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</si>
  <si>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</si>
  <si>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</si>
  <si>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</si>
  <si>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</si>
  <si>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</si>
  <si>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</si>
  <si>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</si>
  <si>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</si>
  <si>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</si>
  <si>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</si>
  <si>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</si>
  <si>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</si>
  <si>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</si>
  <si>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</si>
  <si>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</si>
  <si>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</si>
  <si>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</si>
  <si>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</si>
  <si>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</si>
  <si>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</si>
  <si>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</si>
  <si>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</si>
  <si>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</si>
  <si>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</si>
  <si>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</si>
  <si>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</si>
  <si>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</si>
  <si>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</si>
  <si>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</si>
  <si>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</si>
  <si>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</si>
  <si>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</si>
  <si>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</si>
  <si>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</si>
  <si>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</si>
  <si>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</si>
  <si>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</si>
  <si>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</si>
  <si>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</si>
  <si>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</si>
  <si>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</si>
  <si>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</si>
  <si>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</si>
  <si>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</si>
  <si>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</si>
  <si>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</si>
  <si>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</si>
  <si>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</si>
  <si>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</si>
  <si>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</si>
  <si>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</si>
  <si>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</si>
  <si>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</si>
  <si>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</si>
  <si>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</si>
  <si>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</si>
  <si>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</si>
  <si>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</si>
  <si>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</si>
  <si>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</si>
  <si>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</si>
  <si>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</si>
  <si>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</si>
  <si>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</si>
  <si>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</si>
  <si>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</si>
  <si>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</si>
  <si>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</si>
  <si>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</si>
  <si>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</si>
  <si>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</si>
  <si>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</si>
  <si>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</si>
  <si>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</si>
  <si>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</si>
  <si>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</si>
  <si>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</si>
  <si>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</si>
  <si>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</si>
  <si>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</si>
  <si>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</si>
  <si>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</si>
  <si>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</si>
  <si>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</si>
  <si>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</si>
  <si>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</si>
  <si>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</si>
  <si>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</si>
  <si>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</si>
  <si>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</si>
  <si>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</si>
  <si>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</si>
  <si>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</si>
  <si>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</si>
  <si>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</si>
  <si>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</si>
  <si>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</si>
  <si>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</si>
  <si>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</si>
  <si>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</si>
  <si>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</si>
  <si>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</si>
  <si>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</si>
  <si>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</si>
  <si>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</si>
  <si>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</si>
  <si>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</si>
  <si>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</si>
  <si>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</si>
  <si>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</si>
  <si>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</si>
  <si>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</si>
  <si>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</si>
  <si>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</si>
  <si>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</si>
  <si>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</si>
  <si>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</si>
  <si>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</si>
  <si>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</si>
  <si>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</si>
  <si>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</si>
  <si>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</si>
  <si>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</si>
  <si>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</si>
  <si>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</si>
  <si>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</si>
  <si>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</si>
  <si>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</si>
  <si>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</si>
  <si>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</si>
  <si>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</si>
  <si>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</si>
  <si>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</si>
  <si>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</si>
  <si>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</si>
  <si>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</si>
  <si>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</si>
  <si>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</si>
  <si>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</si>
  <si>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</si>
  <si>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</si>
  <si>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</si>
  <si>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</si>
  <si>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</si>
  <si>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</si>
  <si>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</si>
  <si>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</si>
  <si>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</si>
  <si>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</si>
  <si>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</si>
  <si>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</si>
  <si>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</si>
  <si>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</si>
  <si>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</si>
  <si>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</si>
  <si>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</si>
  <si>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</si>
  <si>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</si>
  <si>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</si>
  <si>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</si>
  <si>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</si>
  <si>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</si>
  <si>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</si>
  <si>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</si>
  <si>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</si>
  <si>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</si>
  <si>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</si>
  <si>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</si>
  <si>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</si>
  <si>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</si>
  <si>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</si>
  <si>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</si>
  <si>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</si>
  <si>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</si>
  <si>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</si>
  <si>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</si>
  <si>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</si>
  <si>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</si>
  <si>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</si>
  <si>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</si>
  <si>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</si>
  <si>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</si>
  <si>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</si>
  <si>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</si>
  <si>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</si>
  <si>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</si>
  <si>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</si>
  <si>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</si>
  <si>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</si>
  <si>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</si>
  <si>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</si>
  <si>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</si>
  <si>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</si>
  <si>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</si>
  <si>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</si>
  <si>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</si>
  <si>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</si>
  <si>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</si>
  <si>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</si>
  <si>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</si>
  <si>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</si>
  <si>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</si>
  <si>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</si>
  <si>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</si>
  <si>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</si>
  <si>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</si>
  <si>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</si>
  <si>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</si>
  <si>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</si>
  <si>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</si>
  <si>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</si>
  <si>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</si>
  <si>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</si>
  <si>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</si>
  <si>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</si>
  <si>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</si>
  <si>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</si>
  <si>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</si>
  <si>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</si>
  <si>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</si>
  <si>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</si>
  <si>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</si>
  <si>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</si>
  <si>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</si>
  <si>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</si>
  <si>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</si>
  <si>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</si>
  <si>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</si>
  <si>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</si>
  <si>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</si>
  <si>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</si>
  <si>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</si>
  <si>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</si>
  <si>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</si>
  <si>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</si>
  <si>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</si>
  <si>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</si>
  <si>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</si>
  <si>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</si>
  <si>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</si>
  <si>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</si>
  <si>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</si>
  <si>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</si>
  <si>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</si>
  <si>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</si>
  <si>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</si>
  <si>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</si>
  <si>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</si>
  <si>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</si>
  <si>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</si>
  <si>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</si>
  <si>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</si>
  <si>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</si>
  <si>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</si>
  <si>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</si>
  <si>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</si>
  <si>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</si>
  <si>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</si>
  <si>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</si>
  <si>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</si>
  <si>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</si>
  <si>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</si>
  <si>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</si>
  <si>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</si>
  <si>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</si>
  <si>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</si>
  <si>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</si>
  <si>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</si>
  <si>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</si>
  <si>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</si>
  <si>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</si>
  <si>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</si>
  <si>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</si>
  <si>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</si>
  <si>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</si>
  <si>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</si>
  <si>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</si>
  <si>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</si>
  <si>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</si>
  <si>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</si>
  <si>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</si>
  <si>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</si>
  <si>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</si>
  <si>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</si>
  <si>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</si>
  <si>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</si>
  <si>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</si>
  <si>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</si>
  <si>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</si>
  <si>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</si>
  <si>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</si>
  <si>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</si>
  <si>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</si>
  <si>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</si>
  <si>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</si>
  <si>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</si>
  <si>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</si>
  <si>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</si>
  <si>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</si>
  <si>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</si>
  <si>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</si>
  <si>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</si>
  <si>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</si>
  <si>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</si>
  <si>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</si>
  <si>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</si>
  <si>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</si>
  <si>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</si>
  <si>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</si>
  <si>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</si>
  <si>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</si>
  <si>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</si>
  <si>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</si>
  <si>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</si>
  <si>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</si>
  <si>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</si>
  <si>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</si>
  <si>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</si>
  <si>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</si>
  <si>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</si>
  <si>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</si>
  <si>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</si>
  <si>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</si>
  <si>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</si>
  <si>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</si>
  <si>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</si>
  <si>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</si>
  <si>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</si>
  <si>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</si>
  <si>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</si>
  <si>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</si>
  <si>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</si>
  <si>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</si>
  <si>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</si>
  <si>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</si>
  <si>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</si>
  <si>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</si>
  <si>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</si>
  <si>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</si>
  <si>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</si>
  <si>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</si>
  <si>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</si>
  <si>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</si>
  <si>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</si>
  <si>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</si>
  <si>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</si>
  <si>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</si>
  <si>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</si>
  <si>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</si>
  <si>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</si>
  <si>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</si>
  <si>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</si>
  <si>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</si>
  <si>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</si>
  <si>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</si>
  <si>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</si>
  <si>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</si>
  <si>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</si>
  <si>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</si>
  <si>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</si>
  <si>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</si>
  <si>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</si>
  <si>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</si>
  <si>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</si>
  <si>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</si>
  <si>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</si>
  <si>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</si>
  <si>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</si>
  <si>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</si>
  <si>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</si>
  <si>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</si>
  <si>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</si>
  <si>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</si>
  <si>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</si>
  <si>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</si>
  <si>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</si>
  <si>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</si>
  <si>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</si>
  <si>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</si>
  <si>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</si>
  <si>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</si>
  <si>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</si>
  <si>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</si>
  <si>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</si>
  <si>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</si>
  <si>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</si>
  <si>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</si>
  <si>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</si>
  <si>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</si>
  <si>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</si>
  <si>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</si>
  <si>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</si>
  <si>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</si>
  <si>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</si>
  <si>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</si>
  <si>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</si>
  <si>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</si>
  <si>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</si>
  <si>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</si>
  <si>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</si>
  <si>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</si>
  <si>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</si>
  <si>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</si>
  <si>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</si>
  <si>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</si>
  <si>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</si>
  <si>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</si>
  <si>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</si>
  <si>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</si>
  <si>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</si>
  <si>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</si>
  <si>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</si>
  <si>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</si>
  <si>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</si>
  <si>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</si>
  <si>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</si>
  <si>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</si>
  <si>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</si>
  <si>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</si>
  <si>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</si>
  <si>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</si>
  <si>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</si>
  <si>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</si>
  <si>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</si>
  <si>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</si>
  <si>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</si>
  <si>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</si>
  <si>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</si>
  <si>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</si>
  <si>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</si>
  <si>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</si>
  <si>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</si>
  <si>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</si>
  <si>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</si>
  <si>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</si>
  <si>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</si>
  <si>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</si>
  <si>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</si>
  <si>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</si>
  <si>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</si>
  <si>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</si>
  <si>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</si>
  <si>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</si>
  <si>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</si>
  <si>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</si>
  <si>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</si>
  <si>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</si>
  <si>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</si>
  <si>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</si>
  <si>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</si>
  <si>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</si>
  <si>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</si>
  <si>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</si>
  <si>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</si>
  <si>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</si>
  <si>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</si>
  <si>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</si>
  <si>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</si>
  <si>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</si>
  <si>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</si>
  <si>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</si>
  <si>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</si>
  <si>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</si>
  <si>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</si>
  <si>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</si>
  <si>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</si>
  <si>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</si>
  <si>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</si>
  <si>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</si>
  <si>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</si>
  <si>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</si>
  <si>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</si>
  <si>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</si>
  <si>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</si>
  <si>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</si>
  <si>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</si>
  <si>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</si>
  <si>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</si>
  <si>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</si>
  <si>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</si>
  <si>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</si>
  <si>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</si>
  <si>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</si>
  <si>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</si>
  <si>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</si>
  <si>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</si>
  <si>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</si>
  <si>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</si>
  <si>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</si>
  <si>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</si>
  <si>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</si>
  <si>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</si>
  <si>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</si>
  <si>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</si>
  <si>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</si>
  <si>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</si>
  <si>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</si>
  <si>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</si>
  <si>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</si>
  <si>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</si>
  <si>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</si>
  <si>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</si>
  <si>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</si>
  <si>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</si>
  <si>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</si>
  <si>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</si>
  <si>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</si>
  <si>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</si>
  <si>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</si>
  <si>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</si>
  <si>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</si>
  <si>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</si>
  <si>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</si>
  <si>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</si>
  <si>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</si>
  <si>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</si>
  <si>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</si>
  <si>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</si>
  <si>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</si>
  <si>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</si>
  <si>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</si>
  <si>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</si>
  <si>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</si>
  <si>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</si>
  <si>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</si>
  <si>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</si>
  <si>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</si>
  <si>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</si>
  <si>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</si>
  <si>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</si>
  <si>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</si>
  <si>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</si>
  <si>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</si>
  <si>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</si>
  <si>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</si>
  <si>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</si>
  <si>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</si>
  <si>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</si>
  <si>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</si>
  <si>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</si>
  <si>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</si>
  <si>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</si>
  <si>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</si>
  <si>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</si>
  <si>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</si>
  <si>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</si>
  <si>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</si>
  <si>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</si>
  <si>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</si>
  <si>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</si>
  <si>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</si>
  <si>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</si>
  <si>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</si>
  <si>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</si>
  <si>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</si>
  <si>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</si>
  <si>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</si>
  <si>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</si>
  <si>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</si>
  <si>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</si>
  <si>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</si>
  <si>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</si>
  <si>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</si>
  <si>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</si>
  <si>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</si>
  <si>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</si>
  <si>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</si>
  <si>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</si>
  <si>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</si>
  <si>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</si>
  <si>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</si>
  <si>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</si>
  <si>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</si>
  <si>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</si>
  <si>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</si>
  <si>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</si>
  <si>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</si>
  <si>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</si>
  <si>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</si>
  <si>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</si>
  <si>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</si>
  <si>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</si>
  <si>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</si>
  <si>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</si>
  <si>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</si>
  <si>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</si>
  <si>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</si>
  <si>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</si>
  <si>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</si>
  <si>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</si>
  <si>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</si>
  <si>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</si>
  <si>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</si>
  <si>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</si>
  <si>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</si>
  <si>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</si>
  <si>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</si>
  <si>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</si>
  <si>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</si>
  <si>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</si>
  <si>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</si>
  <si>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</si>
  <si>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</si>
  <si>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</si>
  <si>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</si>
  <si>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</si>
  <si>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</si>
  <si>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</si>
  <si>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</si>
  <si>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</si>
  <si>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</si>
  <si>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</si>
  <si>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</si>
  <si>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</si>
  <si>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</si>
  <si>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</si>
  <si>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</si>
  <si>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</si>
  <si>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</si>
  <si>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</si>
  <si>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</si>
  <si>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</si>
  <si>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</si>
  <si>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</si>
  <si>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</si>
  <si>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</si>
  <si>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</si>
  <si>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</si>
  <si>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</si>
  <si>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</si>
  <si>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</si>
  <si>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</si>
  <si>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</si>
  <si>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</si>
  <si>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</si>
  <si>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</si>
  <si>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</si>
  <si>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</si>
  <si>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</si>
  <si>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</si>
  <si>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</si>
  <si>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</si>
  <si>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</si>
  <si>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</si>
  <si>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</si>
  <si>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</si>
  <si>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</si>
  <si>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</si>
  <si>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</si>
  <si>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</si>
  <si>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</si>
  <si>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</si>
  <si>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</si>
  <si>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</si>
  <si>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</si>
  <si>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</si>
  <si>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</si>
  <si>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</si>
  <si>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</si>
  <si>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</si>
  <si>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</si>
  <si>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</si>
  <si>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</si>
  <si>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</si>
  <si>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</si>
  <si>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</si>
  <si>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</si>
  <si>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</si>
  <si>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</si>
  <si>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</si>
  <si>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</si>
  <si>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</si>
  <si>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</si>
  <si>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</si>
  <si>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</si>
  <si>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</si>
  <si>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</si>
  <si>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</si>
  <si>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</si>
  <si>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</si>
  <si>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</si>
  <si>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</si>
  <si>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</si>
  <si>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</si>
  <si>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</si>
  <si>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</si>
  <si>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</si>
  <si>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</si>
  <si>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</si>
  <si>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</si>
  <si>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</si>
  <si>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</si>
  <si>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</si>
  <si>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</si>
  <si>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</si>
  <si>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</si>
  <si>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</si>
  <si>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</si>
  <si>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</si>
  <si>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</si>
  <si>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</si>
  <si>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</si>
  <si>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</si>
  <si>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</si>
  <si>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</si>
  <si>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</si>
  <si>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</si>
  <si>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</si>
  <si>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</si>
  <si>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</si>
  <si>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</si>
  <si>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</si>
  <si>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</si>
  <si>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</si>
  <si>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</si>
  <si>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</si>
  <si>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</si>
  <si>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</si>
  <si>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</si>
  <si>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</si>
  <si>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</si>
  <si>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</si>
  <si>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</si>
  <si>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</si>
  <si>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</si>
  <si>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</si>
  <si>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</si>
  <si>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</si>
  <si>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</si>
  <si>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</si>
  <si>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</si>
  <si>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</si>
  <si>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</si>
  <si>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</si>
  <si>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</si>
  <si>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</si>
  <si>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</si>
  <si>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</si>
  <si>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</si>
  <si>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</si>
  <si>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</si>
  <si>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</si>
  <si>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</si>
  <si>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</si>
  <si>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</si>
  <si>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</si>
  <si>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</si>
  <si>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</si>
  <si>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</si>
  <si>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</si>
  <si>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</si>
  <si>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</si>
  <si>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</si>
  <si>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</si>
  <si>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</si>
  <si>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</si>
  <si>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</si>
  <si>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</si>
  <si>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</si>
  <si>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</si>
  <si>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</si>
  <si>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</si>
  <si>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</si>
  <si>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</si>
  <si>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</si>
  <si>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</si>
  <si>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</si>
  <si>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</si>
  <si>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</si>
  <si>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</si>
  <si>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</si>
  <si>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</si>
  <si>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</si>
  <si>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</si>
  <si>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</si>
  <si>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</si>
  <si>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</si>
  <si>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</si>
  <si>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</si>
  <si>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</si>
  <si>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</si>
  <si>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</si>
  <si>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</si>
  <si>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</si>
  <si>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</si>
  <si>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</si>
  <si>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</si>
  <si>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</si>
  <si>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</si>
  <si>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</si>
  <si>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</si>
  <si>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</si>
  <si>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</si>
  <si>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</si>
  <si>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</si>
  <si>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</si>
  <si>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</si>
  <si>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</si>
  <si>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</si>
  <si>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</si>
  <si>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</si>
  <si>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</si>
  <si>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</si>
  <si>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</si>
  <si>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</si>
  <si>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</si>
  <si>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</si>
  <si>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</si>
  <si>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</si>
  <si>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</si>
  <si>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</si>
  <si>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</si>
  <si>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</si>
  <si>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</si>
  <si>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</si>
  <si>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</si>
  <si>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</si>
  <si>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</si>
  <si>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</si>
  <si>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</si>
  <si>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</si>
  <si>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</si>
  <si>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</si>
  <si>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</si>
  <si>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</si>
  <si>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</si>
  <si>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</si>
  <si>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</si>
  <si>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</si>
  <si>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</si>
  <si>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</si>
  <si>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</si>
  <si>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</si>
  <si>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</si>
  <si>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</si>
  <si>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</si>
  <si>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</si>
  <si>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</si>
  <si>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</si>
  <si>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</si>
  <si>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</si>
  <si>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</si>
  <si>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</si>
  <si>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</si>
  <si>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</si>
  <si>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</si>
  <si>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</si>
  <si>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</si>
  <si>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</si>
  <si>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</si>
  <si>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</si>
  <si>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</si>
  <si>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</si>
  <si>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</si>
  <si>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</si>
  <si>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</si>
  <si>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</si>
  <si>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</si>
  <si>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</si>
  <si>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</si>
  <si>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</si>
  <si>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</si>
  <si>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</si>
  <si>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</si>
  <si>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</si>
  <si>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</si>
  <si>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</si>
  <si>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</si>
  <si>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</si>
  <si>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</si>
  <si>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</si>
  <si>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</si>
  <si>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</si>
  <si>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</si>
  <si>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</si>
  <si>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</si>
  <si>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</si>
  <si>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</si>
  <si>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</si>
  <si>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</si>
  <si>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</si>
  <si>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</si>
  <si>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</si>
  <si>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</si>
  <si>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</si>
  <si>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</si>
  <si>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</si>
  <si>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</si>
  <si>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</si>
  <si>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</si>
  <si>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</si>
  <si>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</si>
  <si>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</si>
  <si>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</si>
  <si>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</si>
  <si>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</si>
  <si>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</si>
  <si>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</si>
  <si>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</si>
  <si>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</si>
  <si>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</si>
  <si>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</si>
  <si>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</si>
  <si>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</si>
  <si>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</si>
  <si>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</si>
  <si>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</si>
  <si>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</si>
  <si>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</si>
  <si>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</si>
  <si>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</si>
  <si>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</si>
  <si>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</si>
  <si>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</si>
  <si>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</si>
  <si>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</si>
  <si>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</si>
  <si>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</si>
  <si>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</si>
  <si>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</si>
  <si>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</si>
  <si>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</si>
  <si>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</si>
  <si>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</si>
  <si>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</si>
  <si>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</si>
  <si>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</si>
  <si>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</si>
  <si>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</si>
  <si>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</si>
  <si>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</si>
  <si>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</si>
  <si>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</si>
  <si>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</si>
  <si>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</si>
  <si>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</si>
  <si>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</si>
  <si>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</si>
  <si>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</si>
  <si>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</si>
  <si>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</si>
  <si>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</si>
  <si>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</si>
  <si>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</si>
  <si>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</si>
  <si>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</si>
  <si>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</si>
  <si>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</si>
  <si>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</si>
  <si>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</si>
  <si>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</si>
  <si>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</si>
  <si>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</si>
  <si>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</si>
  <si>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</si>
  <si>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</si>
  <si>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</si>
  <si>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</si>
  <si>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</si>
  <si>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</si>
  <si>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</si>
  <si>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</si>
  <si>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</si>
  <si>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</si>
  <si>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</si>
  <si>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</si>
  <si>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</si>
  <si>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</si>
  <si>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</si>
  <si>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</si>
  <si>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</si>
  <si>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</si>
  <si>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</si>
  <si>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</si>
  <si>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</si>
  <si>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</si>
  <si>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</si>
  <si>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</si>
  <si>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</si>
  <si>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</si>
  <si>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</si>
  <si>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</si>
  <si>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</si>
  <si>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</si>
  <si>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</si>
  <si>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</si>
  <si>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</si>
  <si>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</si>
  <si>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</si>
  <si>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</si>
  <si>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</si>
  <si>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</si>
  <si>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</si>
  <si>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</si>
  <si>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</si>
  <si>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</si>
  <si>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</si>
  <si>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</si>
  <si>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</si>
  <si>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</si>
  <si>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</si>
  <si>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</si>
  <si>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</si>
  <si>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</si>
  <si>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</si>
  <si>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</si>
  <si>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</si>
  <si>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</si>
  <si>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</si>
  <si>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</si>
  <si>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</si>
  <si>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</si>
  <si>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</si>
  <si>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</si>
  <si>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</si>
  <si>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</si>
  <si>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</si>
  <si>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</si>
  <si>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</si>
  <si>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</si>
  <si>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</si>
  <si>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</si>
  <si>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</si>
  <si>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</si>
  <si>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</si>
  <si>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</si>
  <si>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</si>
  <si>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</si>
  <si>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</si>
  <si>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</si>
  <si>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</si>
  <si>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</si>
  <si>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</si>
  <si>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</si>
  <si>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</si>
  <si>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</si>
  <si>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</si>
  <si>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</si>
  <si>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</si>
  <si>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</si>
  <si>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</si>
  <si>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</si>
  <si>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</si>
  <si>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</si>
  <si>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</si>
  <si>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</si>
  <si>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</si>
  <si>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</si>
  <si>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</si>
  <si>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</si>
  <si>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</si>
  <si>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</si>
  <si>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</si>
  <si>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</si>
  <si>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</si>
  <si>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</si>
  <si>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</si>
  <si>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</si>
  <si>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</si>
  <si>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</si>
  <si>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</si>
  <si>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</si>
  <si>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</si>
  <si>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</si>
  <si>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</si>
  <si>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</si>
  <si>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</si>
  <si>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</si>
  <si>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</si>
  <si>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</si>
  <si>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</si>
  <si>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</si>
  <si>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</si>
  <si>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</si>
  <si>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</si>
  <si>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</si>
  <si>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</si>
  <si>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</si>
  <si>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</si>
  <si>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</si>
  <si>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</si>
  <si>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</si>
  <si>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</si>
  <si>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</si>
  <si>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</si>
  <si>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</si>
  <si>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</si>
  <si>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</si>
  <si>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</si>
  <si>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</si>
  <si>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</si>
  <si>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</si>
  <si>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</si>
  <si>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</si>
  <si>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</si>
  <si>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</si>
  <si>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</si>
  <si>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</si>
  <si>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</si>
  <si>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</si>
  <si>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</si>
  <si>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</si>
  <si>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</si>
  <si>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</si>
  <si>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</si>
  <si>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</si>
  <si>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</si>
  <si>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</si>
  <si>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</si>
  <si>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</si>
  <si>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</si>
  <si>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</si>
  <si>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</si>
  <si>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</si>
  <si>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</si>
  <si>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</si>
  <si>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</si>
  <si>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</si>
  <si>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</si>
  <si>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</si>
  <si>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</si>
  <si>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</si>
  <si>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</si>
  <si>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</si>
  <si>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</si>
  <si>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</si>
  <si>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</si>
  <si>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</si>
  <si>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</si>
  <si>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</si>
  <si>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</si>
  <si>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</si>
  <si>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</si>
  <si>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</si>
  <si>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</si>
  <si>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</si>
  <si>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</si>
  <si>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</si>
  <si>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</si>
  <si>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</si>
  <si>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</si>
  <si>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</si>
  <si>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</si>
  <si>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</si>
  <si>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</si>
  <si>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</si>
  <si>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</si>
  <si>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</si>
  <si>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</si>
  <si>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</si>
  <si>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</si>
  <si>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</si>
  <si>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</si>
  <si>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</si>
  <si>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</si>
  <si>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</si>
  <si>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</si>
  <si>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</si>
  <si>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</si>
  <si>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</si>
  <si>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</si>
  <si>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</si>
  <si>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</si>
  <si>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</si>
  <si>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</si>
  <si>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</si>
  <si>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</si>
  <si>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</si>
  <si>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</si>
  <si>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</si>
  <si>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</si>
  <si>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</si>
  <si>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</si>
  <si>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</si>
  <si>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</si>
  <si>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</si>
  <si>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</si>
  <si>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</si>
  <si>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</si>
  <si>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</si>
  <si>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</si>
  <si>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</si>
  <si>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</si>
  <si>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</si>
  <si>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</si>
  <si>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</si>
  <si>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</si>
  <si>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</si>
  <si>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</si>
  <si>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</si>
  <si>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</si>
  <si>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</si>
  <si>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</si>
  <si>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</si>
  <si>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</si>
  <si>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</si>
  <si>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</si>
  <si>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</si>
  <si>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</si>
  <si>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</si>
  <si>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</si>
  <si>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</si>
  <si>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</si>
  <si>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</si>
  <si>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</si>
  <si>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</si>
  <si>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</si>
  <si>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</si>
  <si>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</si>
  <si>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</si>
  <si>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</si>
  <si>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</si>
  <si>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</si>
  <si>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</si>
  <si>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</si>
  <si>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</si>
  <si>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</si>
  <si>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</si>
  <si>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</si>
  <si>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</si>
  <si>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</si>
  <si>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</si>
  <si>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</si>
  <si>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</si>
  <si>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</si>
  <si>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</si>
  <si>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</si>
  <si>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</si>
  <si>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</si>
  <si>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</si>
  <si>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</si>
  <si>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</si>
  <si>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</si>
  <si>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</si>
  <si>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</si>
  <si>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</si>
  <si>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</si>
  <si>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</si>
  <si>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</si>
  <si>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</si>
  <si>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</si>
  <si>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</si>
  <si>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</si>
  <si>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</si>
  <si>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</si>
  <si>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</si>
  <si>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</si>
  <si>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</si>
  <si>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</si>
  <si>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</si>
  <si>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</si>
  <si>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</si>
  <si>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</si>
  <si>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</si>
  <si>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</si>
  <si>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</si>
  <si>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</si>
  <si>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</si>
  <si>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</si>
  <si>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</si>
  <si>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</si>
  <si>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</si>
  <si>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</si>
  <si>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</si>
  <si>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</si>
  <si>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</si>
  <si>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</si>
  <si>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</si>
  <si>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</si>
  <si>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</si>
  <si>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</si>
  <si>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</si>
  <si>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</si>
  <si>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</si>
  <si>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</si>
  <si>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</si>
  <si>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</si>
  <si>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</si>
  <si>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</si>
  <si>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</si>
  <si>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</si>
  <si>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</si>
  <si>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</si>
  <si>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</si>
  <si>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</si>
  <si>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</si>
  <si>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</si>
  <si>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</si>
  <si>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</si>
  <si>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</si>
  <si>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</si>
  <si>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</si>
  <si>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</si>
  <si>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</si>
  <si>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</si>
  <si>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</si>
  <si>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</si>
  <si>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</si>
  <si>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</si>
  <si>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</si>
  <si>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</si>
  <si>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</si>
  <si>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</si>
  <si>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</si>
  <si>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</si>
  <si>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</si>
  <si>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</si>
  <si>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</si>
  <si>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</si>
  <si>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</si>
  <si>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</si>
  <si>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</si>
  <si>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</si>
  <si>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</si>
  <si>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</si>
  <si>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</si>
  <si>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</si>
  <si>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</si>
  <si>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</si>
  <si>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</si>
  <si>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</si>
  <si>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</si>
  <si>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</si>
  <si>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</si>
  <si>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</si>
  <si>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</si>
  <si>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</si>
  <si>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</si>
  <si>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</si>
  <si>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</si>
  <si>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</si>
  <si>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</si>
  <si>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</si>
  <si>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</si>
  <si>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</si>
  <si>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</si>
  <si>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</si>
  <si>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</si>
  <si>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</si>
  <si>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</si>
  <si>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</si>
  <si>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</si>
  <si>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</si>
  <si>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</si>
  <si>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</si>
  <si>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</si>
  <si>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</si>
  <si>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</si>
  <si>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</si>
  <si>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</si>
  <si>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</si>
  <si>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</si>
  <si>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</si>
  <si>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</si>
  <si>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</si>
  <si>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</si>
  <si>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</si>
  <si>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</si>
  <si>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</si>
  <si>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</si>
  <si>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</si>
  <si>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</si>
  <si>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</si>
  <si>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</si>
  <si>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</si>
  <si>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</si>
  <si>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</si>
  <si>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</si>
  <si>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</si>
  <si>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</si>
  <si>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</si>
  <si>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</si>
  <si>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</si>
  <si>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</si>
  <si>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</si>
  <si>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</si>
  <si>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</si>
  <si>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</si>
  <si>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</si>
  <si>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</si>
  <si>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</si>
  <si>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</si>
  <si>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</si>
  <si>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</si>
  <si>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</si>
  <si>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</si>
  <si>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</si>
  <si>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</si>
  <si>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</si>
  <si>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</si>
  <si>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</si>
  <si>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</si>
  <si>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</si>
  <si>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</si>
  <si>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</si>
  <si>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</si>
  <si>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</si>
  <si>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</si>
  <si>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</si>
  <si>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</si>
  <si>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</si>
  <si>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</si>
  <si>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</si>
  <si>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</si>
  <si>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</si>
  <si>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</si>
  <si>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</si>
  <si>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</si>
  <si>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</si>
  <si>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</si>
  <si>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</si>
  <si>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</si>
  <si>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</si>
  <si>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</si>
  <si>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</si>
  <si>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</si>
  <si>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</si>
  <si>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</si>
  <si>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</si>
  <si>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</si>
  <si>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</si>
  <si>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</si>
  <si>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</si>
  <si>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</si>
  <si>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</si>
  <si>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</si>
  <si>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</si>
  <si>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</si>
  <si>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</si>
  <si>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</si>
  <si>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</si>
  <si>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</si>
  <si>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</si>
  <si>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</si>
  <si>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</si>
  <si>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</si>
  <si>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</si>
  <si>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</si>
  <si>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</si>
  <si>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</si>
  <si>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</si>
  <si>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</si>
  <si>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</si>
  <si>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</si>
  <si>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</si>
  <si>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</si>
  <si>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</si>
  <si>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</si>
  <si>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</si>
  <si>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</si>
  <si>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</si>
  <si>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</si>
  <si>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</si>
  <si>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</si>
  <si>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</si>
  <si>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</si>
  <si>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</si>
  <si>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</si>
  <si>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</si>
  <si>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</si>
  <si>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</si>
  <si>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</si>
  <si>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</si>
  <si>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</si>
  <si>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</si>
  <si>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</si>
  <si>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</si>
  <si>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</si>
  <si>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</si>
  <si>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</si>
  <si>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</si>
  <si>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</si>
  <si>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</si>
  <si>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</si>
  <si>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</si>
  <si>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</si>
  <si>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</si>
  <si>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</si>
  <si>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</si>
  <si>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</si>
  <si>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</si>
  <si>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</si>
  <si>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</si>
  <si>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</si>
  <si>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</si>
  <si>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</si>
  <si>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</si>
  <si>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</si>
  <si>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</si>
  <si>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</si>
  <si>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</si>
  <si>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</si>
  <si>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</si>
  <si>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</si>
  <si>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</si>
  <si>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</si>
  <si>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</si>
  <si>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</si>
  <si>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</si>
  <si>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</si>
  <si>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</si>
  <si>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</si>
  <si>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</si>
  <si>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</si>
  <si>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</si>
  <si>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</si>
  <si>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</si>
  <si>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</si>
  <si>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</si>
  <si>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</si>
  <si>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</si>
  <si>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</si>
  <si>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</si>
  <si>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</si>
  <si>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</si>
  <si>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</si>
  <si>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</si>
  <si>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</si>
  <si>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</si>
  <si>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</si>
  <si>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</si>
  <si>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</si>
  <si>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</si>
  <si>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</si>
  <si>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</si>
  <si>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</si>
  <si>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</si>
  <si>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</si>
  <si>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</si>
  <si>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</si>
  <si>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</si>
  <si>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</si>
  <si>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</si>
  <si>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</si>
  <si>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</si>
  <si>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</si>
  <si>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</si>
  <si>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</si>
  <si>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</si>
  <si>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</si>
  <si>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</si>
  <si>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</si>
  <si>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</si>
  <si>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</si>
  <si>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</si>
  <si>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</si>
  <si>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</si>
  <si>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</si>
  <si>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</si>
  <si>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</si>
  <si>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</si>
  <si>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</si>
  <si>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</si>
  <si>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</si>
  <si>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</si>
  <si>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</si>
  <si>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</si>
  <si>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</si>
  <si>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</si>
  <si>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</si>
  <si>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</si>
  <si>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</si>
  <si>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</si>
  <si>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</si>
  <si>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</si>
  <si>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</si>
  <si>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</si>
  <si>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</si>
  <si>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</si>
  <si>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</si>
  <si>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</si>
  <si>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</si>
  <si>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</si>
  <si>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</si>
  <si>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</si>
  <si>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</si>
  <si>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</si>
  <si>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</si>
  <si>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</si>
  <si>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</si>
  <si>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</si>
  <si>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</si>
  <si>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</si>
  <si>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</si>
  <si>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</si>
  <si>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</si>
  <si>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</si>
  <si>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</si>
  <si>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</si>
  <si>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</si>
  <si>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</si>
  <si>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</si>
  <si>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</si>
  <si>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</si>
  <si>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</si>
  <si>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</si>
  <si>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</si>
  <si>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</si>
  <si>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</si>
  <si>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</si>
  <si>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</si>
  <si>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</si>
  <si>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</si>
  <si>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</si>
  <si>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</si>
  <si>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</si>
  <si>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</si>
  <si>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</si>
  <si>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</si>
  <si>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</si>
  <si>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</si>
  <si>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</si>
  <si>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</si>
  <si>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</si>
  <si>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</si>
  <si>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</si>
  <si>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</si>
  <si>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</si>
  <si>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</si>
  <si>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</si>
  <si>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</si>
  <si>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</si>
  <si>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</si>
  <si>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</si>
  <si>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</si>
  <si>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</si>
  <si>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</si>
  <si>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</si>
  <si>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</si>
  <si>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</si>
  <si>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</si>
  <si>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</si>
  <si>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</si>
  <si>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</si>
  <si>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</si>
  <si>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</si>
  <si>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</si>
  <si>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</si>
  <si>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</si>
  <si>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</si>
  <si>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</si>
  <si>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</si>
  <si>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</si>
  <si>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</si>
  <si>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</si>
  <si>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</si>
  <si>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</si>
  <si>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</si>
  <si>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</si>
  <si>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</si>
  <si>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</si>
  <si>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</si>
  <si>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</si>
  <si>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</si>
  <si>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</si>
  <si>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</si>
  <si>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</si>
  <si>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</si>
  <si>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</si>
  <si>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</si>
  <si>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</si>
  <si>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</si>
  <si>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</si>
  <si>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</si>
  <si>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</si>
  <si>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</si>
  <si>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</si>
  <si>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</si>
  <si>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</si>
  <si>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</si>
  <si>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</si>
  <si>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</si>
  <si>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</si>
  <si>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</si>
  <si>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</si>
  <si>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</si>
  <si>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</si>
  <si>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</si>
  <si>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</si>
  <si>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</si>
  <si>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</si>
  <si>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</si>
  <si>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</si>
  <si>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</si>
  <si>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</si>
  <si>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</si>
  <si>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</si>
  <si>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</si>
  <si>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</si>
  <si>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</si>
  <si>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</si>
  <si>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</si>
  <si>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</si>
  <si>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</si>
  <si>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</si>
  <si>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</si>
  <si>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</si>
  <si>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</si>
  <si>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</si>
  <si>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</si>
  <si>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</si>
  <si>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</si>
  <si>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</si>
  <si>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</si>
  <si>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</si>
  <si>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</si>
  <si>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</si>
  <si>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</si>
  <si>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</si>
  <si>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</si>
  <si>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</si>
  <si>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</si>
  <si>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</si>
  <si>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</si>
  <si>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</si>
  <si>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</si>
  <si>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</si>
  <si>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</si>
  <si>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</si>
  <si>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</si>
  <si>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</si>
  <si>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</si>
  <si>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</si>
  <si>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</si>
  <si>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</si>
  <si>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</si>
  <si>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</si>
  <si>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</si>
  <si>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</si>
  <si>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</si>
  <si>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</si>
  <si>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</si>
  <si>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</si>
  <si>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</si>
  <si>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</si>
  <si>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</si>
  <si>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</si>
  <si>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</si>
  <si>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</si>
  <si>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</si>
  <si>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</si>
  <si>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</si>
  <si>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</si>
  <si>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</si>
  <si>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</si>
  <si>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</si>
  <si>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</si>
  <si>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</si>
  <si>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</si>
  <si>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</si>
  <si>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</si>
  <si>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</si>
  <si>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</si>
  <si>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</si>
  <si>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</si>
  <si>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</si>
  <si>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</si>
  <si>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</si>
  <si>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</si>
  <si>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</si>
  <si>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</si>
  <si>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</si>
  <si>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</si>
  <si>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</si>
  <si>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</si>
  <si>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</si>
  <si>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</si>
  <si>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</si>
  <si>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</si>
  <si>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</si>
  <si>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</si>
  <si>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</si>
  <si>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</si>
  <si>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</si>
  <si>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</si>
  <si>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</si>
  <si>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</si>
  <si>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</si>
  <si>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</si>
  <si>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</si>
  <si>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</si>
  <si>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</si>
  <si>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</si>
  <si>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</si>
  <si>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</si>
  <si>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</si>
  <si>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</si>
  <si>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</si>
  <si>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</si>
  <si>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</si>
  <si>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</si>
  <si>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</si>
  <si>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</si>
  <si>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</si>
  <si>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</si>
  <si>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</si>
  <si>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</si>
  <si>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</si>
  <si>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</si>
  <si>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</si>
  <si>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</si>
  <si>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</si>
  <si>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</si>
  <si>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</si>
  <si>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</si>
  <si>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</si>
  <si>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</si>
  <si>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</si>
  <si>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</si>
  <si>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</si>
  <si>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</si>
  <si>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</si>
  <si>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</si>
  <si>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</si>
  <si>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</si>
  <si>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</si>
  <si>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</si>
  <si>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</si>
  <si>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</si>
  <si>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</si>
  <si>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</si>
  <si>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</si>
  <si>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</si>
  <si>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</si>
  <si>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</si>
  <si>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</si>
  <si>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</si>
  <si>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</si>
  <si>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</si>
  <si>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</si>
  <si>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</si>
  <si>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</si>
  <si>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</si>
  <si>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</si>
  <si>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</si>
  <si>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</si>
  <si>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</si>
  <si>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</si>
  <si>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</si>
  <si>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</si>
  <si>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</si>
  <si>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</si>
  <si>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</si>
  <si>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</si>
  <si>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</si>
  <si>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</si>
  <si>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</si>
  <si>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</si>
  <si>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</si>
  <si>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</si>
  <si>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</si>
  <si>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</si>
  <si>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</si>
  <si>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</si>
  <si>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</si>
  <si>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</si>
  <si>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</si>
  <si>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</si>
  <si>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</si>
  <si>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</si>
  <si>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</si>
  <si>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</si>
  <si>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</si>
  <si>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</si>
  <si>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</si>
  <si>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</si>
  <si>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</si>
  <si>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</si>
  <si>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</si>
  <si>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</si>
  <si>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</si>
  <si>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</si>
  <si>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</si>
  <si>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</si>
  <si>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</si>
  <si>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</si>
  <si>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</si>
  <si>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</si>
  <si>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</si>
  <si>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</si>
  <si>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</si>
  <si>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</si>
  <si>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</si>
  <si>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</si>
  <si>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</si>
  <si>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</si>
  <si>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</si>
  <si>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</si>
  <si>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</si>
  <si>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</si>
  <si>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</si>
  <si>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</si>
  <si>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</si>
  <si>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</si>
  <si>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</si>
  <si>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</si>
  <si>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</si>
  <si>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</si>
  <si>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</si>
  <si>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</si>
  <si>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</si>
  <si>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</si>
  <si>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</si>
  <si>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</si>
  <si>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</si>
  <si>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</si>
  <si>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</si>
  <si>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</si>
  <si>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</si>
  <si>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</si>
  <si>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</si>
  <si>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</si>
  <si>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</si>
  <si>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</si>
  <si>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</si>
  <si>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</si>
  <si>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</si>
  <si>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</si>
  <si>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</si>
  <si>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</si>
  <si>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</si>
  <si>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</si>
  <si>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</si>
  <si>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</si>
  <si>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</si>
  <si>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</si>
  <si>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</si>
  <si>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</si>
  <si>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</si>
  <si>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</si>
  <si>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</si>
  <si>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</si>
  <si>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</si>
  <si>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</si>
  <si>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</si>
  <si>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</si>
  <si>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</si>
  <si>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</si>
  <si>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</si>
  <si>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</si>
  <si>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</si>
  <si>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</si>
  <si>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</si>
  <si>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</si>
  <si>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</si>
  <si>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</si>
  <si>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</si>
  <si>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</si>
  <si>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</si>
  <si>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</si>
  <si>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</si>
  <si>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</si>
  <si>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</si>
  <si>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</si>
  <si>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</si>
  <si>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</si>
  <si>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</si>
  <si>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</si>
  <si>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</si>
  <si>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</si>
  <si>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</si>
  <si>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</si>
  <si>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</si>
  <si>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</si>
  <si>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</si>
  <si>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</si>
  <si>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</si>
  <si>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</si>
  <si>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</si>
  <si>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</si>
  <si>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</si>
  <si>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</si>
  <si>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</si>
  <si>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</si>
  <si>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</si>
  <si>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</si>
  <si>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</si>
  <si>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</si>
  <si>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</si>
  <si>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</si>
  <si>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</si>
  <si>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</si>
  <si>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</si>
  <si>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</si>
  <si>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</si>
  <si>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</si>
  <si>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</si>
  <si>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</si>
  <si>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</si>
  <si>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</si>
  <si>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</si>
  <si>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</si>
  <si>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</si>
  <si>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</si>
  <si>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</si>
  <si>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</si>
  <si>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</si>
  <si>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</si>
  <si>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</si>
  <si>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</si>
  <si>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</si>
  <si>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</si>
  <si>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</si>
  <si>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</si>
  <si>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</si>
  <si>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</si>
  <si>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</si>
  <si>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</si>
  <si>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</si>
  <si>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</si>
  <si>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</si>
  <si>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</si>
  <si>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</si>
  <si>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</si>
  <si>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</si>
  <si>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</si>
  <si>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</si>
  <si>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</si>
  <si>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</si>
  <si>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</si>
  <si>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</si>
  <si>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</si>
  <si>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</si>
  <si>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</si>
  <si>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</si>
  <si>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</si>
  <si>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</si>
  <si>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</si>
  <si>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</si>
  <si>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</si>
  <si>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</si>
  <si>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</si>
  <si>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</si>
  <si>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</si>
  <si>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</si>
  <si>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</si>
  <si>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</si>
  <si>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</si>
  <si>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</si>
  <si>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</si>
  <si>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</si>
  <si>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</si>
  <si>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</si>
  <si>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</si>
  <si>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</si>
  <si>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</si>
  <si>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</si>
  <si>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</si>
  <si>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</si>
  <si>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</si>
  <si>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</si>
  <si>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</si>
  <si>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</si>
  <si>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</si>
  <si>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</si>
  <si>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</si>
  <si>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</si>
  <si>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</si>
  <si>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</si>
  <si>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</si>
  <si>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</si>
  <si>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</si>
  <si>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</si>
  <si>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</si>
  <si>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</si>
  <si>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</si>
  <si>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</si>
  <si>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</si>
  <si>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</si>
  <si>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</si>
  <si>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</si>
  <si>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</si>
  <si>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</si>
  <si>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</si>
  <si>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</si>
  <si>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</si>
  <si>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</si>
  <si>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</si>
  <si>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</si>
  <si>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</si>
  <si>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</si>
  <si>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</si>
  <si>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</si>
  <si>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</si>
  <si>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</si>
  <si>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</si>
  <si>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</si>
  <si>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</si>
  <si>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</si>
  <si>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</si>
  <si>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</si>
  <si>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</si>
  <si>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</si>
  <si>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</si>
  <si>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</si>
  <si>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</si>
  <si>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</si>
  <si>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</si>
  <si>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</si>
  <si>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</si>
  <si>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</si>
  <si>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</si>
  <si>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</si>
  <si>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</si>
  <si>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</si>
  <si>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</si>
  <si>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</si>
  <si>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</si>
  <si>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</si>
  <si>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</si>
  <si>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</si>
  <si>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</si>
  <si>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</si>
  <si>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</si>
  <si>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</si>
  <si>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</si>
  <si>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</si>
  <si>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</si>
  <si>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</si>
  <si>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</si>
  <si>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</si>
  <si>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</si>
  <si>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</si>
  <si>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</si>
  <si>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</si>
  <si>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</si>
  <si>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</si>
  <si>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</si>
  <si>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</si>
  <si>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</si>
  <si>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</si>
  <si>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</si>
  <si>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</si>
  <si>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</si>
  <si>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</si>
  <si>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</si>
  <si>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</si>
  <si>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</si>
  <si>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</si>
  <si>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</si>
  <si>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</si>
  <si>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</si>
  <si>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</si>
  <si>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</si>
  <si>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</si>
  <si>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</si>
  <si>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</si>
  <si>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</si>
  <si>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</si>
  <si>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</si>
  <si>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</si>
  <si>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</si>
  <si>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</si>
  <si>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</si>
  <si>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</si>
  <si>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</si>
  <si>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</si>
  <si>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</si>
  <si>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</si>
  <si>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</si>
  <si>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</si>
  <si>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</si>
  <si>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</si>
  <si>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</si>
  <si>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</si>
  <si>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</si>
  <si>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</si>
  <si>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</si>
  <si>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</si>
  <si>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</si>
  <si>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</si>
  <si>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</si>
  <si>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</si>
  <si>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</si>
  <si>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</si>
  <si>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</si>
  <si>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</si>
  <si>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</si>
  <si>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</si>
  <si>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</si>
  <si>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</si>
  <si>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</si>
  <si>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</si>
  <si>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</si>
  <si>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</si>
  <si>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</si>
  <si>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</si>
  <si>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</si>
  <si>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</si>
  <si>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</si>
  <si>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</si>
  <si>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</si>
  <si>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</si>
  <si>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</si>
  <si>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</si>
  <si>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</si>
  <si>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</si>
  <si>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</si>
  <si>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</si>
  <si>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</si>
  <si>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</si>
  <si>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</si>
  <si>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</si>
  <si>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</si>
  <si>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</si>
  <si>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</si>
  <si>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</si>
  <si>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</si>
  <si>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</si>
  <si>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</si>
  <si>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</si>
  <si>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</si>
  <si>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</si>
  <si>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</si>
  <si>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</si>
  <si>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</si>
  <si>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</si>
  <si>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</si>
  <si>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</si>
  <si>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</si>
  <si>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</si>
  <si>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</si>
  <si>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</si>
  <si>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</si>
  <si>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</si>
  <si>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</si>
  <si>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</si>
  <si>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</si>
  <si>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</si>
  <si>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</si>
  <si>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</si>
  <si>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</si>
  <si>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</si>
  <si>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</si>
  <si>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</si>
  <si>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</si>
  <si>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</si>
  <si>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</si>
  <si>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</si>
  <si>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</si>
  <si>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</si>
  <si>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</si>
  <si>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</si>
  <si>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</si>
  <si>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</si>
  <si>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</si>
  <si>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</si>
  <si>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</si>
  <si>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</si>
  <si>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</si>
  <si>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</si>
  <si>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</si>
  <si>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</si>
  <si>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</si>
  <si>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</si>
  <si>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</si>
  <si>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</si>
  <si>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</si>
  <si>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</si>
  <si>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</si>
  <si>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</si>
  <si>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</si>
  <si>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</si>
  <si>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</si>
  <si>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</si>
  <si>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</si>
  <si>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</si>
  <si>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</si>
  <si>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</si>
  <si>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</si>
  <si>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</si>
  <si>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</si>
  <si>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</si>
  <si>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</si>
  <si>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</si>
  <si>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</si>
  <si>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</si>
  <si>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</si>
  <si>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</si>
  <si>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</si>
  <si>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</si>
  <si>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</si>
  <si>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</si>
  <si>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</si>
  <si>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</si>
  <si>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</si>
  <si>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</si>
  <si>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</si>
  <si>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</si>
  <si>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</si>
  <si>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</si>
  <si>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</si>
  <si>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</si>
  <si>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</si>
  <si>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</si>
  <si>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</si>
  <si>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</si>
  <si>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</si>
  <si>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</si>
  <si>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</si>
  <si>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</si>
  <si>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</si>
  <si>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</si>
  <si>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</si>
  <si>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</si>
  <si>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</si>
  <si>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</si>
  <si>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</si>
  <si>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</si>
  <si>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</si>
  <si>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</si>
  <si>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</si>
  <si>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</si>
  <si>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</si>
  <si>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</si>
  <si>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</si>
  <si>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</si>
  <si>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</si>
  <si>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</si>
  <si>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</si>
  <si>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</si>
  <si>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</si>
  <si>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</si>
  <si>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</si>
  <si>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</si>
  <si>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</si>
  <si>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</si>
  <si>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</si>
  <si>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</si>
  <si>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</si>
  <si>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</si>
  <si>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</si>
  <si>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</si>
  <si>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</si>
  <si>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</si>
  <si>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</si>
  <si>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</si>
  <si>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</si>
  <si>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</si>
  <si>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</si>
  <si>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</si>
  <si>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</si>
  <si>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</si>
  <si>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</si>
  <si>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</si>
  <si>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</si>
  <si>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</si>
  <si>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</si>
  <si>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</si>
  <si>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</si>
  <si>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</si>
  <si>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</si>
  <si>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</si>
  <si>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</si>
  <si>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</si>
  <si>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</si>
  <si>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</si>
  <si>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</si>
  <si>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</si>
  <si>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</si>
  <si>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</si>
  <si>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</si>
  <si>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</si>
  <si>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</si>
  <si>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</si>
  <si>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</si>
  <si>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</si>
  <si>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</si>
  <si>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</si>
  <si>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</si>
  <si>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</si>
  <si>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</si>
  <si>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</si>
  <si>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</si>
  <si>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</si>
  <si>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</si>
  <si>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</si>
  <si>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</si>
  <si>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</si>
  <si>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</si>
  <si>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</si>
  <si>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</si>
  <si>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</si>
  <si>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</si>
  <si>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</si>
  <si>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</si>
  <si>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</si>
  <si>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</si>
  <si>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</si>
  <si>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</si>
  <si>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</si>
  <si>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</si>
  <si>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</si>
  <si>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</si>
  <si>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</si>
  <si>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</si>
  <si>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</si>
  <si>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</si>
  <si>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</si>
  <si>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</si>
  <si>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</si>
  <si>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</si>
  <si>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</si>
  <si>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</si>
  <si>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</si>
  <si>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</si>
  <si>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</si>
  <si>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</si>
  <si>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</si>
  <si>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</si>
  <si>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</si>
  <si>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</si>
  <si>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</si>
  <si>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</si>
  <si>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</si>
  <si>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</si>
  <si>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</si>
  <si>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</si>
  <si>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</si>
  <si>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</si>
  <si>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</si>
  <si>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</si>
  <si>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</si>
  <si>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</si>
  <si>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</si>
  <si>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</si>
  <si>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</si>
  <si>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</si>
  <si>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</si>
  <si>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</si>
  <si>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</si>
  <si>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</si>
  <si>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</si>
  <si>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</si>
  <si>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</si>
  <si>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</si>
  <si>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</si>
  <si>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</si>
  <si>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</si>
  <si>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</si>
  <si>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</si>
  <si>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</si>
  <si>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</si>
  <si>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</si>
  <si>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</si>
  <si>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</si>
  <si>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</si>
  <si>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</si>
  <si>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</si>
  <si>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</si>
  <si>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</si>
  <si>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</si>
  <si>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</si>
  <si>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</si>
  <si>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</si>
  <si>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</si>
  <si>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</si>
  <si>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</si>
  <si>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</si>
  <si>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</si>
  <si>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</si>
  <si>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</si>
  <si>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</si>
  <si>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</si>
  <si>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</si>
  <si>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</si>
  <si>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</si>
  <si>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</si>
  <si>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</si>
  <si>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</si>
  <si>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</si>
  <si>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</si>
  <si>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</si>
  <si>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</si>
  <si>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</si>
  <si>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</si>
  <si>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</si>
  <si>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</si>
  <si>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</si>
  <si>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</si>
  <si>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</si>
  <si>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</si>
  <si>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</si>
  <si>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</si>
  <si>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</si>
  <si>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</si>
  <si>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</si>
  <si>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</si>
  <si>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</si>
  <si>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</si>
  <si>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</si>
  <si>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</si>
  <si>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</si>
  <si>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</si>
  <si>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</si>
  <si>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</si>
  <si>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</si>
  <si>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</si>
  <si>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</si>
  <si>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</si>
  <si>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</si>
  <si>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</si>
  <si>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</si>
  <si>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</si>
  <si>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</si>
  <si>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</si>
  <si>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</si>
  <si>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</si>
  <si>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</si>
  <si>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</si>
  <si>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</si>
  <si>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</si>
  <si>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</si>
  <si>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</si>
  <si>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</si>
  <si>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</si>
  <si>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</si>
  <si>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</si>
  <si>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</si>
  <si>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</si>
  <si>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</si>
  <si>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</si>
  <si>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</si>
  <si>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</si>
  <si>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</si>
  <si>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</si>
  <si>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</si>
  <si>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</si>
  <si>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</si>
  <si>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</si>
  <si>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</si>
  <si>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</si>
  <si>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</si>
  <si>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</si>
  <si>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</si>
  <si>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</si>
  <si>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</si>
  <si>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</si>
  <si>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</si>
  <si>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</si>
  <si>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</si>
  <si>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</si>
  <si>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</si>
  <si>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</si>
  <si>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</si>
  <si>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</si>
  <si>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</si>
  <si>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</si>
  <si>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</si>
  <si>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</si>
  <si>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</si>
  <si>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</si>
  <si>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</si>
  <si>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</si>
  <si>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</si>
  <si>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</si>
  <si>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</si>
  <si>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</si>
  <si>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</si>
  <si>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</si>
  <si>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</si>
  <si>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</si>
  <si>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</si>
  <si>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</si>
  <si>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</si>
  <si>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</si>
  <si>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</si>
  <si>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</si>
  <si>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</si>
  <si>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</si>
  <si>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</si>
  <si>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</si>
  <si>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</si>
  <si>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</si>
  <si>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</si>
  <si>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</si>
  <si>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</si>
  <si>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</si>
  <si>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</si>
  <si>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</si>
  <si>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</si>
  <si>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</si>
  <si>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</si>
  <si>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</si>
  <si>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</si>
  <si>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</si>
  <si>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</si>
  <si>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</si>
  <si>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</si>
  <si>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</si>
  <si>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</si>
  <si>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</si>
  <si>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</si>
  <si>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</si>
  <si>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</si>
  <si>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</si>
  <si>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</si>
  <si>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</si>
  <si>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</si>
  <si>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</si>
  <si>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</si>
  <si>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</si>
  <si>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</si>
  <si>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</si>
  <si>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</si>
  <si>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</si>
  <si>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</si>
  <si>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</si>
  <si>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</si>
  <si>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</si>
  <si>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</si>
  <si>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</si>
  <si>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</si>
  <si>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</si>
  <si>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</si>
  <si>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</si>
  <si>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</si>
  <si>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</si>
  <si>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</si>
  <si>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</si>
  <si>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</si>
  <si>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</si>
  <si>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</si>
  <si>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</si>
  <si>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</si>
  <si>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</si>
  <si>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</si>
  <si>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</si>
  <si>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</si>
  <si>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</si>
  <si>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</si>
  <si>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</si>
  <si>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</si>
  <si>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</si>
  <si>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</si>
  <si>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</si>
  <si>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</si>
  <si>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</si>
  <si>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</si>
  <si>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</si>
  <si>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</si>
  <si>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</si>
  <si>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</si>
  <si>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</si>
  <si>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</si>
  <si>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</si>
  <si>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</si>
  <si>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</si>
  <si>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</si>
  <si>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</si>
  <si>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</si>
  <si>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</si>
  <si>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</si>
  <si>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</si>
  <si>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</si>
  <si>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</si>
  <si>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</si>
  <si>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</si>
  <si>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</si>
  <si>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</si>
  <si>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</si>
  <si>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</si>
  <si>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</si>
  <si>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</si>
  <si>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</si>
  <si>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</si>
  <si>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</si>
  <si>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</si>
  <si>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</si>
  <si>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</si>
  <si>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</si>
  <si>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</si>
  <si>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</si>
  <si>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</si>
  <si>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</si>
  <si>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</si>
  <si>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</si>
  <si>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</si>
  <si>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</si>
  <si>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</si>
  <si>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</si>
  <si>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</si>
  <si>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</si>
  <si>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</si>
  <si>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</si>
  <si>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</si>
  <si>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</si>
  <si>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</si>
  <si>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</si>
  <si>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</si>
  <si>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</si>
  <si>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</si>
  <si>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</si>
  <si>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</si>
  <si>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</si>
  <si>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</si>
  <si>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</si>
  <si>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</si>
  <si>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</si>
  <si>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</si>
  <si>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</si>
  <si>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</si>
  <si>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</si>
  <si>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</si>
  <si>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</si>
  <si>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</si>
  <si>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</si>
  <si>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</si>
  <si>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</si>
  <si>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</si>
  <si>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</si>
  <si>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</si>
  <si>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</si>
  <si>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</si>
  <si>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</si>
  <si>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</si>
  <si>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</si>
  <si>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</si>
  <si>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</si>
  <si>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</si>
  <si>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</si>
  <si>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</si>
  <si>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</si>
  <si>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</si>
  <si>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</si>
  <si>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</si>
  <si>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</si>
  <si>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</si>
  <si>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</si>
  <si>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</si>
  <si>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</si>
  <si>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</si>
  <si>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</si>
  <si>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</si>
  <si>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</si>
  <si>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</si>
  <si>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</si>
  <si>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</si>
  <si>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</si>
  <si>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</si>
  <si>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</si>
  <si>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</si>
  <si>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</si>
  <si>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</si>
  <si>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</si>
  <si>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</si>
  <si>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</si>
  <si>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</si>
  <si>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</si>
  <si>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</si>
  <si>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</si>
  <si>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</si>
  <si>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</si>
  <si>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</si>
  <si>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</si>
  <si>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</si>
  <si>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</si>
  <si>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</si>
  <si>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</si>
  <si>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</si>
  <si>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</si>
  <si>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</si>
  <si>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</si>
  <si>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</si>
  <si>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</si>
  <si>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</si>
  <si>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</si>
  <si>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</si>
  <si>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</si>
  <si>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</si>
  <si>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</si>
  <si>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</si>
  <si>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</si>
  <si>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</si>
  <si>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</si>
  <si>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</si>
  <si>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</si>
  <si>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</si>
  <si>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</si>
  <si>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</si>
  <si>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</si>
  <si>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</si>
  <si>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</si>
  <si>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</si>
  <si>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</si>
  <si>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</si>
  <si>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</si>
  <si>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</si>
  <si>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</si>
  <si>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</si>
  <si>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</si>
  <si>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</si>
  <si>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</si>
  <si>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</si>
  <si>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</si>
  <si>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</si>
  <si>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</si>
  <si>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</si>
  <si>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</si>
  <si>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</si>
  <si>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</si>
  <si>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</si>
  <si>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</si>
  <si>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</si>
  <si>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</si>
  <si>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</si>
  <si>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</si>
  <si>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</si>
  <si>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</si>
  <si>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</si>
  <si>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</si>
  <si>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</si>
  <si>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</si>
  <si>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</si>
  <si>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</si>
  <si>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</si>
  <si>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</si>
  <si>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</si>
  <si>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</si>
  <si>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</si>
  <si>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</si>
  <si>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</si>
  <si>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</si>
  <si>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</si>
  <si>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</si>
  <si>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</si>
  <si>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</si>
  <si>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</si>
  <si>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</si>
  <si>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</si>
  <si>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</si>
  <si>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</si>
  <si>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</si>
  <si>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</si>
  <si>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</si>
  <si>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</si>
  <si>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</si>
  <si>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</si>
  <si>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</si>
  <si>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</si>
  <si>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</si>
  <si>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</si>
  <si>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</si>
  <si>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</si>
  <si>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</si>
  <si>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</si>
  <si>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</si>
  <si>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</si>
  <si>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</si>
  <si>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</si>
  <si>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</si>
  <si>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</si>
  <si>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</si>
  <si>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</si>
  <si>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</si>
  <si>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</si>
  <si>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</si>
  <si>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</si>
  <si>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</si>
  <si>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</si>
  <si>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</si>
  <si>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</si>
  <si>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</si>
  <si>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</si>
  <si>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</si>
  <si>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</si>
  <si>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</si>
  <si>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</si>
  <si>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</si>
  <si>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</si>
  <si>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</si>
  <si>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</si>
  <si>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</si>
  <si>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</si>
  <si>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</si>
  <si>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</si>
  <si>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</si>
  <si>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</si>
  <si>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</si>
  <si>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</si>
  <si>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</si>
  <si>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</si>
  <si>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</si>
  <si>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</si>
  <si>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</si>
  <si>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</si>
  <si>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</si>
  <si>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</si>
  <si>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</si>
  <si>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</si>
  <si>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</si>
  <si>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</si>
  <si>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</si>
  <si>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</si>
  <si>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</si>
  <si>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</si>
  <si>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</si>
  <si>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</si>
  <si>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</si>
  <si>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</si>
  <si>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</si>
  <si>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</si>
  <si>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</si>
  <si>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</si>
  <si>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</si>
  <si>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</si>
  <si>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</si>
  <si>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</si>
  <si>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</si>
  <si>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</si>
  <si>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</si>
  <si>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</si>
  <si>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</si>
  <si>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</si>
  <si>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</si>
  <si>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</si>
  <si>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</si>
  <si>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</si>
  <si>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</si>
  <si>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</si>
  <si>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</si>
  <si>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</si>
  <si>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</si>
  <si>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</si>
  <si>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</si>
  <si>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</si>
  <si>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</si>
  <si>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</si>
  <si>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</si>
  <si>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</si>
  <si>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</si>
  <si>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</si>
  <si>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</si>
  <si>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</si>
  <si>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</si>
  <si>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</si>
  <si>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</si>
  <si>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</si>
  <si>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</si>
  <si>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</si>
  <si>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</si>
  <si>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</si>
  <si>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</si>
  <si>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</si>
  <si>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</si>
  <si>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</si>
  <si>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</si>
  <si>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</si>
  <si>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</si>
  <si>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</si>
  <si>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</si>
  <si>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</si>
  <si>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</si>
  <si>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</si>
  <si>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</si>
  <si>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</si>
  <si>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</si>
  <si>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</si>
  <si>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</si>
  <si>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</si>
  <si>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</si>
  <si>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</si>
  <si>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</si>
  <si>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</si>
  <si>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</si>
  <si>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</si>
  <si>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</si>
  <si>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</si>
  <si>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</si>
  <si>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</si>
  <si>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</si>
  <si>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</si>
  <si>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</si>
  <si>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</si>
  <si>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</si>
  <si>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</si>
  <si>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</si>
  <si>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</si>
  <si>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</si>
  <si>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</si>
  <si>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</si>
  <si>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</si>
  <si>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</si>
  <si>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</si>
  <si>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</si>
  <si>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</si>
  <si>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</si>
  <si>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</si>
  <si>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</si>
  <si>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</si>
  <si>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</si>
  <si>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</si>
  <si>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</si>
  <si>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</si>
  <si>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</si>
  <si>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</si>
  <si>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</si>
  <si>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</si>
  <si>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</si>
  <si>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</si>
  <si>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</si>
  <si>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</si>
  <si>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</si>
  <si>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</si>
  <si>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</si>
  <si>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</si>
  <si>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</si>
  <si>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</si>
  <si>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</si>
  <si>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</si>
  <si>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</si>
  <si>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</si>
  <si>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</si>
  <si>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</si>
  <si>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</si>
  <si>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</si>
  <si>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</si>
  <si>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</si>
  <si>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</si>
  <si>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</si>
  <si>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</si>
  <si>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</si>
  <si>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</si>
  <si>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</si>
  <si>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</si>
  <si>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</si>
  <si>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</si>
  <si>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</si>
  <si>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</si>
  <si>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</si>
  <si>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</si>
  <si>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</si>
  <si>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</si>
  <si>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</si>
  <si>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</si>
  <si>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</si>
  <si>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</si>
  <si>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</si>
  <si>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</si>
  <si>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</si>
  <si>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</si>
  <si>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</si>
  <si>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</si>
  <si>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</si>
  <si>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</si>
  <si>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</si>
  <si>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</si>
  <si>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</si>
  <si>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</si>
  <si>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</si>
  <si>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</si>
  <si>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</si>
  <si>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</si>
  <si>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</si>
  <si>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</si>
  <si>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</si>
  <si>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</si>
  <si>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</si>
  <si>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</si>
  <si>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</si>
  <si>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</si>
  <si>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</si>
  <si>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</si>
  <si>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</si>
  <si>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</si>
  <si>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</si>
  <si>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</si>
  <si>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</si>
  <si>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</si>
  <si>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</si>
  <si>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</si>
  <si>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</si>
  <si>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</si>
  <si>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</si>
  <si>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</si>
  <si>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</si>
  <si>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</si>
  <si>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</si>
  <si>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</si>
  <si>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</si>
  <si>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</si>
  <si>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</si>
  <si>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</si>
  <si>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</si>
  <si>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</si>
  <si>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</si>
  <si>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</si>
  <si>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</si>
  <si>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</si>
  <si>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</si>
  <si>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</si>
  <si>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</si>
  <si>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</si>
  <si>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</si>
  <si>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</si>
  <si>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</si>
  <si>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</si>
  <si>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</si>
  <si>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</si>
  <si>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</si>
  <si>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</si>
  <si>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</si>
  <si>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</si>
  <si>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</si>
  <si>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</si>
  <si>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</si>
  <si>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</si>
  <si>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</si>
  <si>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</si>
  <si>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</si>
  <si>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</si>
  <si>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</si>
  <si>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</si>
  <si>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</si>
  <si>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</si>
  <si>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</si>
  <si>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</si>
  <si>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</si>
  <si>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</si>
  <si>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</si>
  <si>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</si>
  <si>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</si>
  <si>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</si>
  <si>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</si>
  <si>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</si>
  <si>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</si>
  <si>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</si>
  <si>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</si>
  <si>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</si>
  <si>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</si>
  <si>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</si>
  <si>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</si>
  <si>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</si>
  <si>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</si>
  <si>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</si>
  <si>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</si>
  <si>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</si>
  <si>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</si>
  <si>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</si>
  <si>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</si>
  <si>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</si>
  <si>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</si>
  <si>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</si>
  <si>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</si>
  <si>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</si>
  <si>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</si>
  <si>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</si>
  <si>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</si>
  <si>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</si>
  <si>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</si>
  <si>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</si>
  <si>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</si>
  <si>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</si>
  <si>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</si>
  <si>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</si>
  <si>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</si>
  <si>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</si>
  <si>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</si>
  <si>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</si>
  <si>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</si>
  <si>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</si>
  <si>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</si>
  <si>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</si>
  <si>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</si>
  <si>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</si>
  <si>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</si>
  <si>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</si>
  <si>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</si>
  <si>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</si>
  <si>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</si>
  <si>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</si>
  <si>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</si>
  <si>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</si>
  <si>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</si>
  <si>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</si>
  <si>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</si>
  <si>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</si>
  <si>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</si>
  <si>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</si>
  <si>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</si>
  <si>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</si>
  <si>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</si>
  <si>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</si>
  <si>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</si>
  <si>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</si>
  <si>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</si>
  <si>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</si>
  <si>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</si>
  <si>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</si>
  <si>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</si>
  <si>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</si>
  <si>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</si>
  <si>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</si>
  <si>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</si>
  <si>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</si>
  <si>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</si>
  <si>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</si>
  <si>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</si>
  <si>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</si>
  <si>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</si>
  <si>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</si>
  <si>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</si>
  <si>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</si>
  <si>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</si>
  <si>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</si>
  <si>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</si>
  <si>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</si>
  <si>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</si>
  <si>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</si>
  <si>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</si>
  <si>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</si>
  <si>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</si>
  <si>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</si>
  <si>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</si>
  <si>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</si>
  <si>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</si>
  <si>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</si>
  <si>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</si>
  <si>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</si>
  <si>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</si>
  <si>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</si>
  <si>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</si>
  <si>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</si>
  <si>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</si>
  <si>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</si>
  <si>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</si>
  <si>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</si>
  <si>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</si>
  <si>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</si>
  <si>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</si>
  <si>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</si>
  <si>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</si>
  <si>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</si>
  <si>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</si>
  <si>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</si>
  <si>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</si>
  <si>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</si>
  <si>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</si>
  <si>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</si>
  <si>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</si>
  <si>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</si>
  <si>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</si>
  <si>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</si>
  <si>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</si>
  <si>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</si>
  <si>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</si>
  <si>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</si>
  <si>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</si>
  <si>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</si>
  <si>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</si>
  <si>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</si>
  <si>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</si>
  <si>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</si>
  <si>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</si>
  <si>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</si>
  <si>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</si>
  <si>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</si>
  <si>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</si>
  <si>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</si>
  <si>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</si>
  <si>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</si>
  <si>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</si>
  <si>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</si>
  <si>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</si>
  <si>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</si>
  <si>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</si>
  <si>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</si>
  <si>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</si>
  <si>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</si>
  <si>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</si>
  <si>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</si>
  <si>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</si>
  <si>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</si>
  <si>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</si>
  <si>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</si>
  <si>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</si>
  <si>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</si>
  <si>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</si>
  <si>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</si>
  <si>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</si>
  <si>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</si>
  <si>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</si>
  <si>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</si>
  <si>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</si>
  <si>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</si>
  <si>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</si>
  <si>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</si>
  <si>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</si>
  <si>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</si>
  <si>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</si>
  <si>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</si>
  <si>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</si>
  <si>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</si>
  <si>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</si>
  <si>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</si>
  <si>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</si>
  <si>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</si>
  <si>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</si>
  <si>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</si>
  <si>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</si>
  <si>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</si>
  <si>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</si>
  <si>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</si>
  <si>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</si>
  <si>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</si>
  <si>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</si>
  <si>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</si>
  <si>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</si>
  <si>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</si>
  <si>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</si>
  <si>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</si>
  <si>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</si>
  <si>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</si>
  <si>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</si>
  <si>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</si>
  <si>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</si>
  <si>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</si>
  <si>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</si>
  <si>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</si>
  <si>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</si>
  <si>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</si>
  <si>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</si>
  <si>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</si>
  <si>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</si>
  <si>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</si>
  <si>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</si>
  <si>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</si>
  <si>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</si>
  <si>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</si>
  <si>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</si>
  <si>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</si>
  <si>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</si>
  <si>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</si>
  <si>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</si>
  <si>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</si>
  <si>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</si>
  <si>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</si>
  <si>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</si>
  <si>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</si>
  <si>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</si>
  <si>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</si>
  <si>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</si>
  <si>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</si>
  <si>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</si>
  <si>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</si>
  <si>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</si>
  <si>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</si>
  <si>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</si>
  <si>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</si>
  <si>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</si>
  <si>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</si>
  <si>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</si>
  <si>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</si>
  <si>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</si>
  <si>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</si>
  <si>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</si>
  <si>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</si>
  <si>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</si>
  <si>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</si>
  <si>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</si>
  <si>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</si>
  <si>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</si>
  <si>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</si>
  <si>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</si>
  <si>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</si>
  <si>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</si>
  <si>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</si>
  <si>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</si>
  <si>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</si>
  <si>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</si>
  <si>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</si>
  <si>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</si>
  <si>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</si>
  <si>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</si>
  <si>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</si>
  <si>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</si>
  <si>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</si>
  <si>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</si>
  <si>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</si>
  <si>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</si>
  <si>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</si>
  <si>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</si>
  <si>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</si>
  <si>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</si>
  <si>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</si>
  <si>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</si>
  <si>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</si>
  <si>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</si>
  <si>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</si>
  <si>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</si>
  <si>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</si>
  <si>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</si>
  <si>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</si>
  <si>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</si>
  <si>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</si>
  <si>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</si>
  <si>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</si>
  <si>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</si>
  <si>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</si>
  <si>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</si>
  <si>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</si>
  <si>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</si>
  <si>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</si>
  <si>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</si>
  <si>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</si>
  <si>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</si>
  <si>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</si>
  <si>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</si>
  <si>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</si>
  <si>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</si>
  <si>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</si>
  <si>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</si>
  <si>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</si>
  <si>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</si>
  <si>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</si>
  <si>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</si>
  <si>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</si>
  <si>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</si>
  <si>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</si>
  <si>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</si>
  <si>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</si>
  <si>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</si>
  <si>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</si>
  <si>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</si>
  <si>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</si>
  <si>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</si>
  <si>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</si>
  <si>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</si>
  <si>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</si>
  <si>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</si>
  <si>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</si>
  <si>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</si>
  <si>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</si>
  <si>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</si>
  <si>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</si>
  <si>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</si>
  <si>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</si>
  <si>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</si>
  <si>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</si>
  <si>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</si>
  <si>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</si>
  <si>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</si>
  <si>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</si>
  <si>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</si>
  <si>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</si>
  <si>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</si>
  <si>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</si>
  <si>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</si>
  <si>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</si>
  <si>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</si>
  <si>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</si>
  <si>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</si>
  <si>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</si>
  <si>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</si>
  <si>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</si>
  <si>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</si>
  <si>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</si>
  <si>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</si>
  <si>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</si>
  <si>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</si>
  <si>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</si>
  <si>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</si>
  <si>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</si>
  <si>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</si>
  <si>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</si>
  <si>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</si>
  <si>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</si>
  <si>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</si>
  <si>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</si>
  <si>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</si>
  <si>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</si>
  <si>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</si>
  <si>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</si>
  <si>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</si>
  <si>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</si>
  <si>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</si>
  <si>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</si>
  <si>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</si>
  <si>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</si>
  <si>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</si>
  <si>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</si>
  <si>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</si>
  <si>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</si>
  <si>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</si>
  <si>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</si>
  <si>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</si>
  <si>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</si>
  <si>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</si>
  <si>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</si>
  <si>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</si>
  <si>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</si>
  <si>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</si>
  <si>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</si>
  <si>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</si>
  <si>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</si>
  <si>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</si>
  <si>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</si>
  <si>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</si>
  <si>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</si>
  <si>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</si>
  <si>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</si>
  <si>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</si>
  <si>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</si>
  <si>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</si>
  <si>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</si>
  <si>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</si>
  <si>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</si>
  <si>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</si>
  <si>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</si>
  <si>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</si>
  <si>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</si>
  <si>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</si>
  <si>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</si>
  <si>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</si>
  <si>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</si>
  <si>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</si>
  <si>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</si>
  <si>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</si>
  <si>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</si>
  <si>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</si>
  <si>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</si>
  <si>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</si>
  <si>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</si>
  <si>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</si>
  <si>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</si>
  <si>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</si>
  <si>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</si>
  <si>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</si>
  <si>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</si>
  <si>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</si>
  <si>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</si>
  <si>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</si>
  <si>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</si>
  <si>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</si>
  <si>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</si>
  <si>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</si>
  <si>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</si>
  <si>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</si>
  <si>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</si>
  <si>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</si>
  <si>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</si>
  <si>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</si>
  <si>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</si>
  <si>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</si>
  <si>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</si>
  <si>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</si>
  <si>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</si>
  <si>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</si>
  <si>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</si>
  <si>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</si>
  <si>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</si>
  <si>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</si>
  <si>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</si>
  <si>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</si>
  <si>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</si>
  <si>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</si>
  <si>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</si>
  <si>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</si>
  <si>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</si>
  <si>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</si>
  <si>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</si>
  <si>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</si>
  <si>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</si>
  <si>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</si>
  <si>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</si>
  <si>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</si>
  <si>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</si>
  <si>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</si>
  <si>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</si>
  <si>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</si>
  <si>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</si>
  <si>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</si>
  <si>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</si>
  <si>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</si>
  <si>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</si>
  <si>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</si>
  <si>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</si>
  <si>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</si>
  <si>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</si>
  <si>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</si>
  <si>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</si>
  <si>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</si>
  <si>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</si>
  <si>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</si>
  <si>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</si>
  <si>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</si>
  <si>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</si>
  <si>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</si>
  <si>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</si>
  <si>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</si>
  <si>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</si>
  <si>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</si>
  <si>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</si>
  <si>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</si>
  <si>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</si>
  <si>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</si>
  <si>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</si>
  <si>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</si>
  <si>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</si>
  <si>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</si>
  <si>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</si>
  <si>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</si>
  <si>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</si>
  <si>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</si>
  <si>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</si>
  <si>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</si>
  <si>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</si>
  <si>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</si>
  <si>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</si>
  <si>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</si>
  <si>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</si>
  <si>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</si>
  <si>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</si>
  <si>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</si>
  <si>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</si>
  <si>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</si>
  <si>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</si>
  <si>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</si>
  <si>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</si>
  <si>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</si>
  <si>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</si>
  <si>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</si>
  <si>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</si>
  <si>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</si>
  <si>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</si>
  <si>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</si>
  <si>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</si>
  <si>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</si>
  <si>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</si>
  <si>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</si>
  <si>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</si>
  <si>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</si>
  <si>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</si>
  <si>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</si>
  <si>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</si>
  <si>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</si>
  <si>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</si>
  <si>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</si>
  <si>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</si>
  <si>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</si>
  <si>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</si>
  <si>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</si>
  <si>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</si>
  <si>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</si>
  <si>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</si>
  <si>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</si>
  <si>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</si>
  <si>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</si>
  <si>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</si>
  <si>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</si>
  <si>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</si>
  <si>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</si>
  <si>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</si>
  <si>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</si>
  <si>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</si>
  <si>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</si>
  <si>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</si>
  <si>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</si>
  <si>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</si>
  <si>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</si>
  <si>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</si>
  <si>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</si>
  <si>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</si>
  <si>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</si>
  <si>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</si>
  <si>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</si>
  <si>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</si>
  <si>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</si>
  <si>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</si>
  <si>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</si>
  <si>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</si>
  <si>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</si>
  <si>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</si>
  <si>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</si>
  <si>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</si>
  <si>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</si>
  <si>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</si>
  <si>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</si>
  <si>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</si>
  <si>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</si>
  <si>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</si>
  <si>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</si>
  <si>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</si>
  <si>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</si>
  <si>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</si>
  <si>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</si>
  <si>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</si>
  <si>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</si>
  <si>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</si>
  <si>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</si>
  <si>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</si>
  <si>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</si>
  <si>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</si>
  <si>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</si>
  <si>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</si>
  <si>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</si>
  <si>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</si>
  <si>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</si>
  <si>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</si>
  <si>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</si>
  <si>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</si>
  <si>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</si>
  <si>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</si>
  <si>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</si>
  <si>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</si>
  <si>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</si>
  <si>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</si>
  <si>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</si>
  <si>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</si>
  <si>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</si>
  <si>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</si>
  <si>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</si>
  <si>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</si>
  <si>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</si>
  <si>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</si>
  <si>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</si>
  <si>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</si>
  <si>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</si>
  <si>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</si>
  <si>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</si>
  <si>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</si>
  <si>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</si>
  <si>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</si>
  <si>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</si>
  <si>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</si>
  <si>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</si>
  <si>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</si>
  <si>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</si>
  <si>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</si>
  <si>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</si>
  <si>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</si>
  <si>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</si>
  <si>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</si>
  <si>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</si>
  <si>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</si>
  <si>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</si>
  <si>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</si>
  <si>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</si>
  <si>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</si>
  <si>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</si>
  <si>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</si>
  <si>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</si>
  <si>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</si>
  <si>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</si>
  <si>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</si>
  <si>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</si>
  <si>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</si>
  <si>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</si>
  <si>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</si>
  <si>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</si>
  <si>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</si>
  <si>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</si>
  <si>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</si>
  <si>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</si>
  <si>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</si>
  <si>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</si>
  <si>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</si>
  <si>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</si>
  <si>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</si>
  <si>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</si>
  <si>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</si>
  <si>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</si>
  <si>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</si>
  <si>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</si>
  <si>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</si>
  <si>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</si>
  <si>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</si>
  <si>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</si>
  <si>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</si>
  <si>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</si>
  <si>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</si>
  <si>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</si>
  <si>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</si>
  <si>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</si>
  <si>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</si>
  <si>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</si>
  <si>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</si>
  <si>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</si>
  <si>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</si>
  <si>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</si>
  <si>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</si>
  <si>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</si>
  <si>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</si>
  <si>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</si>
  <si>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</si>
  <si>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</si>
  <si>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</si>
  <si>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</si>
  <si>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</si>
  <si>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</si>
  <si>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</si>
  <si>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</si>
  <si>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</si>
  <si>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</si>
  <si>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</si>
  <si>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</si>
  <si>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</si>
  <si>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</si>
  <si>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</si>
  <si>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</si>
  <si>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</si>
  <si>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</si>
  <si>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</si>
  <si>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</si>
  <si>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</si>
  <si>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</si>
  <si>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</si>
  <si>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</si>
  <si>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</si>
  <si>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</si>
  <si>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</si>
  <si>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</si>
  <si>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</si>
  <si>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</si>
  <si>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</si>
  <si>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</si>
  <si>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</si>
  <si>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</si>
  <si>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</si>
  <si>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</si>
  <si>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</si>
  <si>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</si>
  <si>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</si>
  <si>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</si>
  <si>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</si>
  <si>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</si>
  <si>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</si>
  <si>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</si>
  <si>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</si>
  <si>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</si>
  <si>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</si>
  <si>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</si>
  <si>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</si>
  <si>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</si>
  <si>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</si>
  <si>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</si>
  <si>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</si>
  <si>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</si>
  <si>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</si>
  <si>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</si>
  <si>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</si>
  <si>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</si>
  <si>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</si>
  <si>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</si>
  <si>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</si>
  <si>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</si>
  <si>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</si>
  <si>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</si>
  <si>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</si>
  <si>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</si>
  <si>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</si>
  <si>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</si>
  <si>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</si>
  <si>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</si>
  <si>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</si>
  <si>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</si>
  <si>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</si>
  <si>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</si>
  <si>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</si>
  <si>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</si>
  <si>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</si>
  <si>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</si>
  <si>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</si>
  <si>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</si>
  <si>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</si>
  <si>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</si>
  <si>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</si>
  <si>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</si>
  <si>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</si>
  <si>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</si>
  <si>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</si>
  <si>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</si>
  <si>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</si>
  <si>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</si>
  <si>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</si>
  <si>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</si>
  <si>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</si>
  <si>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</si>
  <si>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</si>
  <si>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</si>
  <si>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</si>
  <si>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</si>
  <si>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</si>
  <si>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</si>
  <si>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</si>
  <si>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</si>
  <si>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</si>
  <si>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</si>
  <si>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</si>
  <si>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</si>
  <si>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</si>
  <si>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</si>
  <si>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</si>
  <si>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</si>
  <si>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</si>
  <si>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</si>
  <si>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</si>
  <si>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</si>
  <si>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</si>
  <si>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</si>
  <si>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</si>
  <si>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</si>
  <si>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</si>
  <si>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</si>
  <si>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</si>
  <si>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</si>
  <si>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</si>
  <si>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</si>
  <si>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</si>
  <si>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</si>
  <si>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</si>
  <si>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</si>
  <si>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</si>
  <si>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</si>
  <si>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</si>
  <si>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</si>
  <si>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</si>
  <si>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</si>
  <si>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</si>
  <si>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</si>
  <si>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</si>
  <si>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</si>
  <si>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</si>
  <si>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</si>
  <si>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</si>
  <si>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</si>
  <si>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</si>
  <si>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</si>
  <si>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</si>
  <si>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</si>
  <si>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</si>
  <si>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</si>
  <si>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</si>
  <si>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</si>
  <si>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</si>
  <si>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</si>
  <si>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</si>
  <si>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</si>
  <si>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</si>
  <si>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</si>
  <si>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</si>
  <si>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</si>
  <si>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</si>
  <si>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</si>
  <si>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</si>
  <si>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</si>
  <si>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</si>
  <si>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</si>
  <si>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</si>
  <si>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</si>
  <si>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</si>
  <si>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</si>
  <si>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</si>
  <si>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</si>
  <si>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</si>
  <si>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</si>
  <si>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</si>
  <si>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</si>
  <si>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</si>
  <si>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</si>
  <si>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</si>
  <si>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</si>
  <si>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</si>
  <si>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</si>
  <si>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</si>
  <si>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</si>
  <si>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</si>
  <si>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</si>
  <si>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</si>
  <si>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</si>
  <si>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</si>
  <si>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</si>
  <si>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</si>
  <si>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</si>
  <si>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</si>
  <si>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</si>
  <si>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</si>
  <si>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</si>
  <si>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</si>
  <si>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</si>
  <si>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</si>
  <si>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</si>
  <si>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</si>
  <si>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</si>
  <si>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</si>
  <si>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</si>
  <si>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</si>
  <si>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</si>
  <si>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</si>
  <si>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</si>
  <si>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</si>
  <si>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</si>
  <si>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</si>
  <si>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</si>
  <si>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</si>
  <si>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</si>
  <si>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</si>
  <si>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</si>
  <si>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</si>
  <si>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</si>
  <si>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</si>
  <si>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</si>
  <si>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</si>
  <si>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</si>
  <si>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</si>
  <si>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</si>
  <si>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</si>
  <si>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</si>
  <si>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</si>
  <si>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</si>
  <si>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</si>
  <si>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</si>
  <si>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</si>
  <si>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</si>
  <si>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</si>
  <si>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</si>
  <si>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</si>
  <si>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</si>
  <si>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</si>
  <si>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</si>
  <si>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</si>
  <si>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</si>
  <si>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</si>
  <si>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</si>
  <si>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</si>
  <si>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</si>
  <si>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</si>
  <si>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</si>
  <si>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</si>
  <si>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</si>
  <si>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</si>
  <si>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</si>
  <si>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</si>
  <si>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</si>
  <si>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</si>
  <si>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</si>
  <si>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</si>
  <si>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</si>
  <si>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</si>
  <si>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</si>
  <si>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</si>
  <si>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</si>
  <si>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</si>
  <si>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</si>
  <si>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</si>
  <si>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</si>
  <si>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</si>
  <si>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</si>
  <si>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</si>
  <si>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</si>
  <si>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</si>
  <si>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</si>
  <si>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</si>
  <si>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</si>
  <si>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</si>
  <si>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</si>
  <si>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</si>
  <si>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</si>
  <si>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</si>
  <si>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</si>
  <si>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</si>
  <si>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</si>
  <si>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</si>
  <si>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</si>
  <si>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</si>
  <si>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</si>
  <si>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</si>
  <si>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</si>
  <si>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</si>
  <si>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</si>
  <si>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</si>
  <si>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</si>
  <si>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</si>
  <si>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</si>
  <si>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</si>
  <si>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</si>
  <si>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</si>
  <si>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</si>
  <si>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</si>
  <si>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</si>
  <si>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</si>
  <si>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</si>
  <si>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</si>
  <si>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</si>
  <si>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</si>
  <si>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</si>
  <si>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</si>
  <si>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</si>
  <si>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</si>
  <si>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</si>
  <si>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</si>
  <si>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</si>
  <si>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</si>
  <si>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</si>
  <si>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</si>
  <si>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</si>
  <si>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</si>
  <si>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</si>
  <si>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</si>
  <si>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</si>
  <si>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</si>
  <si>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</si>
  <si>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</si>
  <si>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</si>
  <si>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</si>
  <si>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</si>
  <si>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</si>
  <si>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</si>
  <si>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</si>
  <si>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</si>
  <si>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</si>
  <si>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</si>
  <si>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</si>
  <si>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</si>
  <si>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</si>
  <si>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</si>
  <si>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</si>
  <si>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</si>
  <si>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</si>
  <si>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</si>
  <si>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</si>
  <si>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</si>
  <si>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</si>
  <si>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</si>
  <si>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</si>
  <si>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</si>
  <si>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</si>
  <si>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</si>
  <si>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</si>
  <si>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</si>
  <si>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</si>
  <si>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</si>
  <si>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</si>
  <si>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</si>
  <si>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</si>
  <si>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</si>
  <si>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</si>
  <si>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</si>
  <si>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</si>
  <si>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</si>
  <si>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</si>
  <si>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</si>
  <si>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</si>
  <si>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</si>
  <si>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</si>
  <si>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</si>
  <si>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</si>
  <si>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</si>
  <si>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</si>
  <si>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</si>
  <si>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</si>
  <si>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</si>
  <si>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</si>
  <si>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</si>
  <si>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</si>
  <si>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</si>
  <si>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</si>
  <si>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</si>
  <si>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</si>
  <si>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</si>
  <si>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</si>
  <si>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</si>
  <si>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</si>
  <si>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</si>
  <si>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</si>
  <si>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</si>
  <si>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</si>
  <si>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</si>
  <si>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</si>
  <si>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</si>
  <si>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</si>
  <si>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</si>
  <si>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</si>
  <si>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</si>
  <si>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</si>
  <si>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</si>
  <si>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</si>
  <si>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</si>
  <si>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</si>
  <si>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</si>
  <si>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</si>
  <si>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</si>
  <si>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</si>
  <si>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</si>
  <si>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</si>
  <si>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</si>
  <si>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</si>
  <si>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</si>
  <si>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</si>
  <si>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</si>
  <si>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</si>
  <si>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</si>
  <si>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</si>
  <si>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</si>
  <si>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</si>
  <si>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</si>
  <si>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</si>
  <si>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</si>
  <si>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</si>
  <si>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</si>
  <si>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</si>
  <si>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</si>
  <si>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</si>
  <si>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</si>
  <si>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</si>
  <si>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</si>
  <si>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</si>
  <si>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</si>
  <si>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</si>
  <si>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</si>
  <si>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</si>
  <si>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</si>
  <si>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</si>
  <si>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</si>
  <si>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</si>
  <si>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</si>
  <si>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</si>
  <si>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</si>
  <si>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</si>
  <si>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</si>
  <si>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</si>
  <si>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</si>
  <si>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</si>
  <si>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</si>
  <si>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</si>
  <si>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</si>
  <si>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</si>
  <si>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</si>
  <si>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</si>
  <si>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</si>
  <si>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</si>
  <si>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</si>
  <si>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</si>
  <si>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</si>
  <si>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</si>
  <si>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</si>
  <si>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</si>
  <si>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</si>
  <si>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</si>
  <si>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</si>
  <si>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</si>
  <si>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</si>
  <si>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</si>
  <si>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</si>
  <si>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</si>
  <si>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</si>
  <si>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</si>
  <si>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</si>
  <si>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</si>
  <si>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</si>
  <si>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</si>
  <si>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</si>
  <si>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</si>
  <si>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</si>
  <si>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</si>
  <si>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</si>
  <si>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</si>
  <si>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</si>
  <si>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</si>
  <si>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</si>
  <si>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</si>
  <si>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</si>
  <si>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</si>
  <si>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</si>
  <si>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</si>
  <si>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</si>
  <si>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</si>
  <si>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</si>
  <si>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</si>
  <si>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</si>
  <si>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</si>
  <si>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</si>
  <si>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</si>
  <si>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</si>
  <si>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</si>
  <si>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</si>
  <si>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</si>
  <si>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</si>
  <si>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</si>
  <si>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</si>
  <si>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</si>
  <si>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</si>
  <si>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</si>
  <si>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</si>
  <si>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</si>
  <si>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</si>
  <si>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</si>
  <si>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</si>
  <si>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</si>
  <si>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</si>
  <si>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</si>
  <si>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</si>
  <si>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</si>
  <si>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</si>
  <si>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</si>
  <si>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</si>
  <si>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</si>
  <si>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</si>
  <si>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</si>
  <si>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</si>
  <si>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</si>
  <si>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</si>
  <si>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</si>
  <si>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</si>
  <si>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</si>
  <si>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</si>
  <si>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</si>
  <si>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</si>
  <si>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</si>
  <si>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</si>
  <si>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</si>
  <si>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</si>
  <si>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</si>
  <si>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</si>
  <si>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</si>
  <si>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</si>
  <si>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</si>
  <si>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</si>
  <si>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</si>
  <si>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</si>
  <si>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</si>
  <si>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</si>
  <si>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</si>
  <si>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</si>
  <si>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</si>
  <si>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</si>
  <si>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</si>
  <si>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</si>
  <si>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</si>
  <si>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</si>
  <si>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</si>
  <si>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</si>
  <si>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</si>
  <si>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</si>
  <si>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</si>
  <si>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</si>
  <si>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</si>
  <si>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</si>
  <si>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</si>
  <si>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</si>
  <si>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</si>
  <si>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</si>
  <si>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</si>
  <si>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</si>
  <si>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</si>
  <si>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</si>
  <si>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</si>
  <si>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</si>
  <si>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</si>
  <si>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</si>
  <si>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</si>
  <si>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</si>
  <si>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</si>
  <si>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</si>
  <si>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</si>
  <si>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</si>
  <si>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</si>
  <si>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</si>
  <si>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</si>
  <si>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</si>
  <si>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</si>
  <si>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</si>
  <si>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</si>
  <si>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</si>
  <si>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</si>
  <si>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</si>
  <si>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</si>
  <si>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</si>
  <si>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</si>
  <si>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</si>
  <si>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</si>
  <si>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</si>
  <si>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</si>
  <si>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</si>
  <si>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</si>
  <si>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</si>
  <si>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</si>
  <si>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</si>
  <si>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</si>
  <si>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</si>
  <si>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</si>
  <si>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</si>
  <si>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</si>
  <si>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</si>
  <si>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</si>
  <si>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</si>
  <si>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</si>
  <si>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</si>
  <si>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</si>
  <si>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</si>
  <si>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</si>
  <si>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</si>
  <si>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</si>
  <si>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</si>
  <si>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</si>
  <si>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</si>
  <si>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</si>
  <si>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</si>
  <si>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</si>
  <si>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</si>
  <si>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</si>
  <si>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</si>
  <si>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</si>
  <si>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</si>
  <si>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</si>
  <si>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</si>
  <si>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</si>
  <si>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</si>
  <si>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</si>
  <si>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</si>
  <si>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</si>
  <si>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</si>
  <si>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</si>
  <si>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</si>
  <si>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</si>
  <si>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</si>
  <si>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</si>
  <si>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</si>
  <si>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</si>
  <si>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</si>
  <si>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</si>
  <si>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</si>
  <si>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</si>
  <si>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</si>
  <si>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</si>
  <si>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</si>
  <si>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</si>
  <si>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</si>
  <si>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</si>
  <si>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</si>
  <si>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</si>
  <si>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</si>
  <si>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</si>
  <si>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</si>
  <si>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</si>
  <si>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</si>
  <si>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</si>
  <si>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</si>
  <si>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</si>
  <si>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</si>
  <si>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</si>
  <si>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</si>
  <si>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</si>
  <si>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</si>
  <si>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</si>
  <si>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</si>
  <si>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</si>
  <si>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</si>
  <si>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</si>
  <si>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</si>
  <si>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</si>
  <si>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</si>
  <si>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</si>
  <si>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</si>
  <si>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</si>
  <si>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</si>
  <si>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</si>
  <si>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</si>
  <si>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</si>
  <si>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</si>
  <si>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</si>
  <si>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</si>
  <si>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</si>
  <si>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</si>
  <si>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</si>
  <si>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</si>
  <si>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</si>
  <si>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</si>
  <si>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</si>
  <si>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</si>
  <si>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</si>
  <si>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</si>
  <si>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</si>
  <si>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</si>
  <si>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</si>
  <si>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</si>
  <si>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</si>
  <si>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</si>
  <si>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</si>
  <si>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</si>
  <si>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</si>
  <si>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</si>
  <si>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</si>
  <si>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</si>
  <si>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</si>
  <si>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</si>
  <si>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</si>
  <si>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</si>
  <si>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</si>
  <si>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</si>
  <si>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</si>
  <si>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</si>
  <si>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</si>
  <si>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</si>
  <si>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</si>
  <si>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</si>
  <si>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</si>
  <si>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</si>
  <si>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</si>
  <si>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</si>
  <si>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</si>
  <si>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</si>
  <si>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</si>
  <si>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</si>
  <si>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</si>
  <si>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</si>
  <si>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</si>
  <si>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</si>
  <si>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</si>
  <si>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</si>
  <si>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</si>
  <si>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</si>
  <si>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</si>
  <si>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</si>
  <si>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</si>
  <si>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</si>
  <si>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</si>
  <si>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</si>
  <si>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</si>
  <si>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</si>
  <si>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</si>
  <si>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</si>
  <si>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</si>
  <si>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</si>
  <si>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</si>
  <si>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</si>
  <si>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</si>
  <si>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</si>
  <si>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</si>
  <si>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</si>
  <si>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</si>
  <si>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</si>
  <si>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</si>
  <si>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</si>
  <si>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</si>
  <si>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</si>
  <si>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</si>
  <si>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</si>
  <si>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</si>
  <si>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</si>
  <si>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</si>
  <si>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</si>
  <si>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</si>
  <si>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</si>
  <si>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</si>
  <si>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</si>
  <si>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</si>
  <si>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</si>
  <si>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</si>
  <si>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</si>
  <si>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</si>
  <si>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</si>
  <si>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</si>
  <si>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</si>
  <si>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</si>
  <si>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</si>
  <si>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</si>
  <si>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</si>
  <si>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</si>
  <si>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</si>
  <si>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</si>
  <si>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</si>
  <si>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</si>
  <si>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</si>
  <si>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</si>
  <si>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</si>
  <si>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</si>
  <si>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</si>
  <si>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</si>
  <si>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</si>
  <si>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</si>
  <si>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</si>
  <si>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</si>
  <si>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</si>
  <si>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</si>
  <si>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</si>
  <si>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</si>
  <si>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</si>
  <si>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</si>
  <si>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</si>
  <si>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</si>
  <si>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</si>
  <si>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</si>
  <si>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</si>
  <si>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</si>
  <si>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</si>
  <si>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</si>
  <si>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</si>
  <si>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</si>
  <si>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</si>
  <si>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</si>
  <si>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</si>
  <si>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</si>
  <si>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</si>
  <si>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</si>
  <si>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</si>
  <si>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</si>
  <si>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</si>
  <si>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</si>
  <si>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</si>
  <si>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</si>
  <si>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</si>
  <si>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</si>
  <si>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</si>
  <si>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</si>
  <si>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</si>
  <si>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</si>
  <si>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</si>
  <si>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</si>
  <si>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</si>
  <si>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</si>
  <si>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</si>
  <si>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</si>
  <si>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</si>
  <si>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</si>
  <si>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</si>
  <si>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</si>
  <si>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</si>
  <si>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</si>
  <si>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</si>
  <si>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</si>
  <si>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</si>
  <si>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</si>
  <si>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</si>
  <si>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</si>
  <si>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</si>
  <si>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</si>
  <si>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</si>
  <si>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</si>
  <si>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</si>
  <si>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</si>
  <si>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</si>
  <si>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</si>
  <si>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</si>
  <si>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</si>
  <si>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</si>
  <si>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</si>
  <si>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</si>
  <si>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</si>
  <si>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</si>
  <si>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</si>
  <si>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</si>
  <si>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</si>
  <si>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</si>
  <si>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</si>
  <si>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</si>
  <si>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</si>
  <si>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</si>
  <si>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</si>
  <si>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</si>
  <si>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</si>
  <si>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</si>
  <si>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</si>
  <si>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</si>
  <si>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</si>
  <si>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</si>
  <si>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</si>
  <si>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</si>
  <si>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</si>
  <si>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</si>
  <si>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</si>
  <si>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</si>
  <si>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</si>
  <si>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</si>
  <si>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</si>
  <si>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</si>
  <si>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</si>
  <si>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</si>
  <si>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</si>
  <si>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</si>
  <si>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</si>
  <si>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</si>
  <si>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</si>
  <si>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</si>
  <si>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</si>
  <si>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</si>
  <si>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</si>
  <si>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</si>
  <si>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</si>
  <si>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</si>
  <si>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</si>
  <si>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</si>
  <si>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</si>
  <si>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</si>
  <si>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</si>
  <si>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</si>
  <si>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</si>
  <si>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</si>
  <si>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</si>
  <si>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</si>
  <si>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</si>
  <si>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</si>
  <si>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</si>
  <si>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</si>
  <si>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</si>
  <si>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</si>
  <si>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</si>
  <si>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</si>
  <si>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</si>
  <si>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</si>
  <si>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</si>
  <si>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</si>
  <si>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</si>
  <si>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</si>
  <si>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</si>
  <si>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</si>
  <si>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</si>
  <si>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</si>
  <si>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</si>
  <si>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</si>
  <si>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</si>
  <si>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</si>
  <si>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</si>
  <si>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</si>
  <si>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</si>
  <si>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</si>
  <si>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</si>
  <si>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</si>
  <si>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</si>
  <si>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</si>
  <si>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</si>
  <si>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</si>
  <si>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</si>
  <si>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</si>
  <si>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</si>
  <si>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</si>
  <si>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</si>
  <si>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</si>
  <si>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</si>
  <si>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</si>
  <si>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</si>
  <si>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</si>
  <si>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</si>
  <si>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</si>
  <si>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</si>
  <si>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</si>
  <si>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</si>
  <si>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</si>
  <si>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</si>
  <si>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</si>
  <si>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</si>
  <si>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</si>
  <si>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</si>
  <si>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</si>
  <si>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</si>
  <si>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</si>
  <si>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</si>
  <si>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</si>
  <si>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</si>
  <si>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</si>
  <si>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</si>
  <si>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</si>
  <si>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</si>
  <si>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</si>
  <si>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</si>
  <si>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</si>
  <si>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</si>
  <si>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</si>
  <si>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</si>
  <si>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</si>
  <si>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</si>
  <si>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</si>
  <si>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</si>
  <si>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</si>
  <si>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</si>
  <si>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</si>
  <si>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</si>
  <si>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</si>
  <si>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</si>
  <si>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</si>
  <si>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</si>
  <si>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</si>
  <si>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</si>
  <si>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</si>
  <si>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</si>
  <si>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</si>
  <si>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</si>
  <si>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</si>
  <si>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</si>
  <si>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</si>
  <si>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</si>
  <si>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</si>
  <si>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</si>
  <si>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</si>
  <si>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</si>
  <si>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</si>
  <si>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</si>
  <si>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</si>
  <si>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</si>
  <si>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</si>
  <si>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</si>
  <si>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</si>
  <si>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</si>
  <si>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</si>
  <si>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</si>
  <si>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</si>
  <si>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</si>
  <si>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</si>
  <si>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</si>
  <si>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</si>
  <si>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</si>
  <si>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</si>
  <si>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</si>
  <si>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</si>
  <si>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</si>
  <si>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</si>
  <si>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</si>
  <si>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</si>
  <si>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</si>
  <si>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</si>
  <si>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</si>
  <si>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</si>
  <si>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</si>
  <si>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</si>
  <si>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</si>
  <si>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</si>
  <si>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</si>
  <si>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</si>
  <si>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</si>
  <si>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</si>
  <si>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</si>
  <si>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</si>
  <si>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</si>
  <si>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</si>
  <si>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</si>
  <si>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</si>
  <si>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</si>
  <si>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</si>
  <si>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</si>
  <si>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</si>
  <si>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</si>
  <si>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</si>
  <si>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</si>
  <si>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</si>
  <si>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</si>
  <si>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</si>
  <si>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</si>
  <si>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</si>
  <si>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</si>
  <si>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</si>
  <si>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</si>
  <si>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</si>
  <si>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</si>
  <si>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</si>
  <si>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</si>
  <si>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</si>
  <si>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</si>
  <si>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</si>
  <si>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</si>
  <si>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</si>
  <si>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</si>
  <si>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</si>
  <si>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</si>
  <si>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</si>
  <si>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</si>
  <si>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</si>
  <si>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</si>
  <si>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</si>
  <si>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</si>
  <si>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</si>
  <si>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</si>
  <si>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</si>
  <si>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</si>
  <si>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</si>
  <si>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</si>
  <si>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</si>
  <si>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</si>
  <si>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</si>
  <si>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</si>
  <si>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</si>
  <si>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</si>
  <si>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</si>
  <si>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</si>
  <si>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</si>
  <si>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</si>
  <si>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</si>
  <si>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</si>
  <si>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</si>
  <si>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</si>
  <si>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</si>
  <si>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</si>
  <si>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</si>
  <si>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</si>
  <si>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</si>
  <si>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</si>
  <si>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</si>
  <si>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</si>
  <si>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</si>
  <si>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</si>
  <si>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</si>
  <si>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</si>
  <si>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</si>
  <si>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</si>
  <si>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</si>
  <si>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</si>
  <si>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</si>
  <si>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</si>
  <si>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</si>
  <si>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</si>
  <si>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</si>
  <si>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</si>
  <si>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</si>
  <si>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</si>
  <si>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</si>
  <si>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</si>
  <si>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</si>
  <si>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</si>
  <si>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</si>
  <si>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</si>
  <si>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</si>
  <si>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</si>
  <si>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</si>
  <si>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</si>
  <si>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</si>
  <si>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</si>
  <si>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</si>
  <si>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</si>
  <si>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</si>
  <si>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</si>
  <si>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</si>
  <si>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</si>
  <si>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</si>
  <si>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</si>
  <si>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</si>
  <si>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</si>
  <si>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</si>
  <si>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</si>
  <si>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</si>
  <si>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</si>
  <si>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</si>
  <si>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</si>
  <si>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</si>
  <si>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</si>
  <si>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</si>
  <si>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</si>
  <si>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</si>
  <si>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</si>
  <si>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</si>
  <si>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</si>
  <si>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</si>
  <si>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</si>
  <si>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</si>
  <si>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</si>
  <si>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</si>
  <si>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</si>
  <si>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</si>
  <si>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</si>
  <si>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</si>
  <si>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</si>
  <si>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</si>
  <si>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</si>
  <si>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</si>
  <si>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</si>
  <si>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</si>
  <si>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</si>
  <si>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</si>
  <si>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</si>
  <si>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</si>
  <si>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</si>
  <si>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</si>
  <si>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</si>
  <si>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</si>
  <si>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</si>
  <si>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</si>
  <si>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</si>
  <si>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</si>
  <si>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</si>
  <si>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</si>
  <si>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</si>
  <si>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</si>
  <si>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</si>
  <si>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</si>
  <si>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</si>
  <si>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</si>
  <si>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</si>
  <si>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</si>
  <si>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</si>
  <si>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</si>
  <si>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</si>
  <si>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</si>
  <si>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</si>
  <si>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</si>
  <si>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</si>
  <si>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</si>
  <si>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</si>
  <si>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</si>
  <si>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</si>
  <si>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</si>
  <si>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</si>
  <si>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</si>
  <si>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</si>
  <si>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</si>
  <si>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</si>
  <si>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</si>
  <si>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</si>
  <si>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</si>
  <si>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</si>
  <si>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</si>
  <si>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</si>
  <si>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</si>
  <si>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</si>
  <si>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</si>
  <si>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</si>
  <si>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</si>
  <si>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</si>
  <si>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</si>
  <si>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</si>
  <si>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</si>
  <si>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</si>
  <si>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</si>
  <si>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</si>
  <si>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</si>
  <si>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</si>
  <si>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</si>
  <si>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</si>
  <si>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</si>
  <si>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</si>
  <si>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</si>
  <si>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</si>
  <si>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</si>
  <si>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</si>
  <si>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</si>
  <si>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</si>
  <si>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</si>
  <si>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</si>
  <si>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</si>
  <si>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</si>
  <si>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</si>
  <si>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</si>
  <si>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</si>
  <si>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</si>
  <si>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</si>
  <si>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</si>
  <si>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</si>
  <si>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</si>
  <si>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</si>
  <si>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</si>
  <si>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</si>
  <si>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</si>
  <si>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</si>
  <si>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</si>
  <si>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</si>
  <si>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</si>
  <si>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</si>
  <si>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</si>
  <si>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</si>
  <si>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</si>
  <si>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</si>
  <si>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</si>
  <si>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</si>
  <si>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</si>
  <si>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</si>
  <si>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</si>
  <si>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</si>
  <si>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</si>
  <si>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</si>
  <si>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</si>
  <si>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</si>
  <si>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</si>
  <si>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</si>
  <si>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</si>
  <si>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</si>
  <si>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</si>
  <si>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</si>
  <si>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</si>
  <si>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</si>
  <si>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</si>
  <si>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</si>
  <si>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</si>
  <si>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</si>
  <si>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</si>
  <si>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</si>
  <si>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</si>
  <si>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</si>
  <si>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</si>
  <si>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</si>
  <si>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</si>
  <si>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</si>
  <si>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</si>
  <si>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</si>
  <si>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</si>
  <si>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</si>
  <si>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</si>
  <si>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</si>
  <si>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</si>
  <si>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</si>
  <si>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</si>
  <si>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</si>
  <si>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</si>
  <si>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</si>
  <si>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</si>
  <si>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</si>
  <si>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</si>
  <si>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</si>
  <si>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</si>
  <si>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</si>
  <si>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</si>
  <si>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</si>
  <si>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</si>
  <si>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</si>
  <si>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</si>
  <si>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</si>
  <si>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</si>
  <si>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</si>
  <si>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</si>
  <si>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</si>
  <si>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</si>
  <si>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</si>
  <si>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</si>
  <si>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</si>
  <si>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</si>
  <si>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</si>
  <si>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</si>
  <si>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</si>
  <si>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</si>
  <si>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</si>
  <si>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</si>
  <si>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</si>
  <si>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</si>
  <si>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</si>
  <si>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</si>
  <si>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</si>
  <si>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</si>
  <si>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</si>
  <si>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</si>
  <si>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</si>
  <si>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</si>
  <si>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</si>
  <si>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</si>
  <si>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</si>
  <si>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</si>
  <si>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</si>
  <si>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</si>
  <si>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</si>
  <si>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</si>
  <si>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</si>
  <si>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</si>
  <si>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</si>
  <si>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</si>
  <si>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</si>
  <si>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</si>
  <si>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</si>
  <si>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</si>
  <si>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</si>
  <si>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</si>
  <si>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</si>
  <si>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</si>
  <si>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</si>
  <si>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</si>
  <si>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</si>
  <si>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</si>
  <si>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</si>
  <si>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</si>
  <si>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</si>
  <si>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</si>
  <si>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</si>
  <si>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</si>
  <si>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</si>
  <si>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</si>
  <si>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</si>
  <si>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</si>
  <si>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</si>
  <si>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</si>
  <si>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</si>
  <si>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</si>
  <si>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</si>
  <si>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</si>
  <si>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</si>
  <si>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</si>
  <si>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</si>
  <si>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</si>
  <si>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</si>
  <si>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</si>
  <si>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</si>
  <si>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</si>
  <si>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</si>
  <si>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</si>
  <si>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</si>
  <si>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</si>
  <si>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</si>
  <si>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</si>
  <si>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</si>
  <si>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</si>
  <si>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</si>
  <si>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</si>
  <si>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</si>
  <si>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</si>
  <si>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</si>
  <si>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</si>
  <si>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</si>
  <si>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</si>
  <si>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</si>
  <si>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</si>
  <si>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</si>
  <si>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</si>
  <si>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</si>
  <si>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</si>
  <si>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</si>
  <si>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</si>
  <si>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</si>
  <si>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</si>
  <si>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</si>
  <si>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</si>
  <si>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</si>
  <si>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</si>
  <si>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</si>
  <si>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</si>
  <si>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</si>
  <si>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</si>
  <si>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</si>
  <si>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</si>
  <si>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</si>
  <si>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</si>
  <si>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</si>
  <si>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</si>
  <si>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</si>
  <si>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</si>
  <si>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</si>
  <si>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</si>
  <si>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</si>
  <si>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</si>
  <si>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</si>
  <si>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</si>
  <si>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</si>
  <si>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</si>
  <si>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</si>
  <si>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</si>
  <si>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</si>
  <si>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</si>
  <si>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</si>
  <si>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</si>
  <si>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</si>
  <si>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</si>
  <si>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</si>
  <si>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</si>
  <si>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</si>
  <si>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</si>
  <si>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</si>
  <si>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</si>
  <si>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</si>
  <si>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</si>
  <si>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</si>
  <si>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</si>
  <si>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</si>
  <si>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</si>
  <si>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</si>
  <si>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</si>
  <si>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</si>
  <si>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</si>
  <si>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</si>
  <si>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</si>
  <si>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</si>
  <si>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</si>
  <si>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</si>
  <si>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</si>
  <si>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</si>
  <si>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</si>
  <si>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</si>
  <si>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</si>
  <si>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</si>
  <si>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</si>
  <si>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</si>
  <si>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</si>
  <si>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</si>
  <si>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</si>
  <si>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</si>
  <si>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</si>
  <si>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</si>
  <si>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</si>
  <si>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</si>
  <si>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</si>
  <si>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</si>
  <si>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</si>
  <si>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</si>
  <si>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</si>
  <si>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</si>
  <si>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</si>
  <si>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</si>
  <si>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</si>
  <si>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</si>
  <si>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</si>
  <si>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</si>
  <si>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</si>
  <si>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</si>
  <si>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</si>
  <si>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</si>
  <si>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</si>
  <si>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</si>
  <si>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</si>
  <si>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</si>
  <si>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</si>
  <si>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</si>
  <si>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</si>
  <si>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</si>
  <si>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</si>
  <si>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</si>
  <si>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</si>
  <si>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</si>
  <si>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</si>
  <si>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</si>
  <si>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</si>
  <si>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</si>
  <si>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</si>
  <si>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</si>
  <si>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</si>
  <si>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</si>
  <si>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</si>
  <si>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</si>
  <si>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</si>
  <si>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</si>
  <si>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</si>
  <si>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</si>
  <si>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</si>
  <si>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</si>
  <si>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</si>
  <si>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</si>
  <si>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</si>
  <si>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</si>
  <si>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</si>
  <si>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</si>
  <si>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</si>
  <si>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</si>
  <si>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</si>
  <si>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</si>
  <si>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</si>
  <si>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</si>
  <si>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</si>
  <si>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</si>
  <si>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</si>
  <si>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</si>
  <si>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</si>
  <si>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</si>
  <si>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</si>
  <si>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</si>
  <si>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</si>
  <si>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</si>
  <si>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</si>
  <si>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</si>
  <si>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</si>
  <si>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</si>
  <si>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</si>
  <si>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</si>
  <si>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</si>
  <si>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</si>
  <si>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</si>
  <si>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</si>
  <si>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</si>
  <si>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</si>
  <si>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</si>
  <si>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</si>
  <si>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</si>
  <si>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</si>
  <si>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</si>
  <si>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</si>
  <si>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</si>
  <si>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</si>
  <si>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</si>
  <si>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</si>
  <si>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</si>
  <si>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</si>
  <si>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</si>
  <si>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</si>
  <si>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</si>
  <si>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</si>
  <si>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</si>
  <si>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</si>
  <si>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</si>
  <si>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</si>
  <si>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</si>
  <si>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</si>
  <si>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</si>
  <si>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</si>
  <si>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</si>
  <si>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</si>
  <si>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</si>
  <si>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</si>
  <si>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</si>
  <si>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</si>
  <si>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</si>
  <si>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</si>
  <si>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</si>
  <si>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</si>
  <si>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</si>
  <si>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</si>
  <si>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</si>
  <si>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</si>
  <si>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</si>
  <si>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</si>
  <si>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</si>
  <si>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</si>
  <si>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</si>
  <si>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</si>
  <si>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</si>
  <si>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</si>
  <si>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</si>
  <si>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</si>
  <si>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</si>
  <si>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</si>
  <si>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</si>
  <si>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</si>
  <si>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</si>
  <si>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</si>
  <si>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</si>
  <si>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</si>
  <si>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</si>
  <si>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</si>
  <si>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</si>
  <si>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</si>
  <si>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</si>
  <si>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</si>
  <si>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</si>
  <si>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</si>
  <si>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</si>
  <si>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</si>
  <si>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</si>
  <si>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</si>
  <si>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</si>
  <si>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</si>
  <si>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</si>
  <si>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</si>
  <si>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</si>
  <si>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</si>
  <si>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</si>
  <si>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</si>
  <si>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</si>
  <si>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</si>
  <si>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</si>
  <si>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</si>
  <si>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</si>
  <si>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</si>
  <si>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</si>
  <si>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</si>
  <si>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</si>
  <si>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</si>
  <si>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</si>
  <si>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</si>
  <si>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</si>
  <si>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</si>
  <si>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</si>
  <si>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</si>
  <si>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</si>
  <si>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</si>
  <si>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</si>
  <si>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</si>
  <si>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</si>
  <si>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</si>
  <si>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</si>
  <si>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</si>
  <si>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</si>
  <si>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</si>
  <si>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</si>
  <si>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</si>
  <si>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</si>
  <si>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</si>
  <si>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</si>
  <si>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</si>
  <si>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</si>
  <si>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</si>
  <si>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</si>
  <si>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</si>
  <si>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</si>
  <si>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</si>
  <si>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</si>
  <si>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</si>
  <si>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</si>
  <si>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</si>
  <si>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</si>
  <si>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</si>
  <si>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</si>
  <si>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</si>
  <si>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</si>
  <si>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</si>
  <si>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</si>
  <si>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</si>
  <si>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</si>
  <si>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</si>
  <si>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</si>
  <si>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</si>
  <si>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</si>
  <si>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</si>
  <si>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</si>
  <si>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</si>
  <si>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</si>
  <si>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</si>
  <si>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</si>
  <si>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</si>
  <si>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</si>
  <si>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</si>
  <si>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</si>
  <si>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</si>
  <si>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</si>
  <si>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</si>
  <si>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</si>
  <si>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</si>
  <si>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</si>
  <si>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</si>
  <si>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</si>
  <si>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</si>
  <si>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</si>
  <si>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</si>
  <si>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</si>
  <si>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</si>
  <si>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</si>
  <si>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</si>
  <si>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</si>
  <si>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</si>
  <si>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</si>
  <si>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</si>
  <si>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</si>
  <si>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</si>
  <si>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</si>
  <si>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</si>
  <si>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</si>
  <si>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</si>
  <si>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</si>
  <si>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</si>
  <si>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</si>
  <si>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</si>
  <si>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</si>
  <si>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</si>
  <si>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</si>
  <si>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</si>
  <si>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</si>
  <si>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</si>
  <si>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</si>
  <si>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</si>
  <si>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</si>
  <si>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</si>
  <si>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</si>
  <si>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</si>
  <si>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</si>
  <si>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</si>
  <si>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</si>
  <si>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</si>
  <si>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</si>
  <si>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</si>
  <si>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</si>
  <si>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</si>
  <si>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</si>
  <si>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</si>
  <si>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</si>
  <si>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</si>
  <si>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</si>
  <si>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</si>
  <si>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</si>
  <si>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</si>
  <si>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</si>
  <si>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</si>
  <si>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</si>
  <si>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</si>
  <si>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</si>
  <si>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</si>
  <si>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</si>
  <si>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</si>
  <si>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</si>
  <si>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</si>
  <si>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</si>
  <si>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</si>
  <si>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</si>
  <si>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</si>
  <si>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</si>
  <si>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</si>
  <si>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</si>
  <si>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</si>
  <si>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</si>
  <si>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</si>
  <si>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</si>
  <si>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</si>
  <si>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</si>
  <si>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</si>
  <si>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</si>
  <si>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</si>
  <si>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</si>
  <si>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</si>
  <si>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</si>
  <si>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</si>
  <si>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</si>
  <si>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</si>
  <si>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</si>
  <si>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</si>
  <si>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</si>
  <si>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</si>
  <si>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</si>
  <si>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</si>
  <si>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</si>
  <si>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</si>
  <si>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</si>
  <si>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</si>
  <si>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</si>
  <si>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</si>
  <si>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</si>
  <si>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</si>
  <si>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</si>
  <si>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</si>
  <si>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</si>
  <si>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</si>
  <si>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</si>
  <si>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</si>
  <si>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</si>
  <si>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</si>
  <si>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</si>
  <si>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</si>
  <si>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</si>
  <si>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</si>
  <si>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</si>
  <si>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</si>
  <si>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</si>
  <si>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</si>
  <si>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</si>
  <si>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</si>
  <si>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</si>
  <si>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</si>
  <si>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</si>
  <si>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</si>
  <si>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</si>
  <si>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</si>
  <si>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</si>
  <si>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</si>
  <si>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</si>
  <si>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</si>
  <si>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</si>
  <si>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</si>
  <si>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</si>
  <si>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</si>
  <si>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</si>
  <si>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</si>
  <si>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</si>
  <si>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</si>
  <si>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</si>
  <si>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</si>
  <si>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</si>
  <si>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</si>
  <si>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</si>
  <si>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</si>
  <si>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</si>
  <si>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</si>
  <si>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</si>
  <si>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</si>
  <si>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</si>
  <si>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</si>
  <si>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</si>
  <si>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</si>
  <si>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</si>
  <si>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</si>
  <si>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</si>
  <si>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</si>
  <si>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</si>
  <si>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</si>
  <si>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</si>
  <si>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</si>
  <si>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</si>
  <si>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</si>
  <si>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</si>
  <si>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</si>
  <si>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</si>
  <si>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</si>
  <si>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</si>
  <si>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</si>
  <si>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</si>
  <si>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</si>
  <si>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</si>
  <si>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</si>
  <si>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</si>
  <si>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</si>
  <si>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</si>
  <si>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</si>
  <si>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</si>
  <si>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</si>
  <si>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</si>
  <si>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</si>
  <si>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</si>
  <si>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</si>
  <si>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</si>
  <si>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</si>
  <si>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</si>
  <si>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</si>
  <si>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</si>
  <si>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</si>
  <si>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</si>
  <si>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</si>
  <si>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</si>
  <si>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</si>
  <si>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</si>
  <si>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</si>
  <si>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</si>
  <si>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</si>
  <si>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</si>
  <si>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</si>
  <si>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</si>
  <si>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</si>
  <si>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</si>
  <si>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</si>
  <si>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</si>
  <si>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</si>
  <si>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</si>
  <si>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</si>
  <si>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</si>
  <si>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</si>
  <si>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</si>
  <si>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</si>
  <si>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</si>
  <si>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</si>
  <si>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</si>
  <si>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</si>
  <si>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</si>
  <si>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</si>
  <si>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</si>
  <si>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</si>
  <si>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</si>
  <si>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</si>
  <si>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</si>
  <si>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</si>
  <si>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</si>
  <si>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</si>
  <si>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</si>
  <si>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</si>
  <si>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</si>
  <si>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</si>
  <si>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</si>
  <si>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</si>
  <si>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</si>
  <si>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</si>
  <si>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</si>
  <si>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</si>
  <si>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</si>
  <si>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</si>
  <si>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</si>
  <si>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</si>
  <si>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</si>
  <si>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</si>
  <si>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</si>
  <si>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</si>
  <si>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</si>
  <si>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</si>
  <si>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</si>
  <si>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</si>
  <si>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</si>
  <si>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</si>
  <si>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</si>
  <si>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</si>
  <si>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</si>
  <si>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</si>
  <si>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</si>
  <si>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</si>
  <si>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</si>
  <si>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</si>
  <si>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</si>
  <si>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</si>
  <si>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</si>
  <si>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</si>
  <si>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</si>
  <si>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</si>
  <si>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</si>
  <si>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</si>
  <si>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</si>
  <si>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</si>
  <si>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</si>
  <si>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</si>
  <si>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</si>
  <si>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</si>
  <si>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</si>
  <si>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</si>
  <si>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</si>
  <si>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</si>
  <si>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</si>
  <si>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</si>
  <si>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</si>
  <si>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</si>
  <si>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</si>
  <si>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</si>
  <si>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</si>
  <si>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</si>
  <si>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</si>
  <si>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</si>
  <si>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</si>
  <si>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</si>
  <si>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</si>
  <si>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</si>
  <si>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</si>
  <si>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</si>
  <si>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</si>
  <si>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</si>
  <si>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</si>
  <si>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</si>
  <si>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</si>
  <si>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</si>
  <si>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</si>
  <si>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</si>
  <si>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</si>
  <si>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</si>
  <si>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</si>
  <si>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</si>
  <si>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</si>
  <si>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</si>
  <si>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</si>
  <si>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</si>
  <si>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</si>
  <si>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</si>
  <si>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</si>
  <si>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</si>
  <si>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</si>
  <si>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</si>
  <si>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</si>
  <si>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</si>
  <si>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</si>
  <si>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</si>
  <si>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</si>
  <si>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</si>
  <si>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</si>
  <si>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</si>
  <si>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</si>
  <si>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</si>
  <si>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</si>
  <si>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</si>
  <si>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</si>
  <si>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</si>
  <si>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</si>
  <si>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</si>
  <si>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</si>
  <si>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</si>
  <si>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</si>
  <si>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</si>
  <si>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</si>
  <si>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</si>
  <si>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</si>
  <si>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</si>
  <si>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</si>
  <si>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</si>
  <si>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</si>
  <si>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</si>
  <si>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</si>
  <si>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</si>
  <si>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</si>
  <si>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</si>
  <si>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</si>
  <si>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</si>
  <si>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</si>
  <si>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</si>
  <si>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</si>
  <si>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</si>
  <si>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</si>
  <si>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</si>
  <si>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</si>
  <si>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</si>
  <si>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</si>
  <si>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</si>
  <si>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</si>
  <si>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</si>
  <si>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</si>
  <si>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</si>
  <si>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</si>
  <si>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</si>
  <si>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</si>
  <si>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</si>
  <si>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</si>
  <si>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</si>
  <si>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</si>
  <si>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</si>
  <si>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</si>
  <si>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</si>
  <si>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</si>
  <si>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</si>
  <si>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</si>
  <si>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</si>
  <si>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</si>
  <si>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</si>
  <si>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</si>
  <si>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</si>
  <si>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</si>
  <si>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</si>
  <si>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</si>
  <si>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</si>
  <si>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</si>
  <si>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</si>
  <si>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</si>
  <si>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</si>
  <si>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</si>
  <si>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</si>
  <si>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</si>
  <si>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</si>
  <si>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</si>
  <si>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</si>
  <si>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</si>
  <si>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</si>
  <si>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</si>
  <si>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</si>
  <si>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</si>
  <si>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</si>
  <si>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</si>
  <si>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</si>
  <si>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</si>
  <si>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</si>
  <si>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</si>
  <si>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</si>
  <si>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</si>
  <si>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</si>
  <si>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</si>
  <si>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</si>
  <si>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</si>
  <si>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</si>
  <si>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</si>
  <si>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</si>
  <si>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</si>
  <si>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</si>
  <si>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</si>
  <si>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</si>
  <si>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</si>
  <si>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</si>
  <si>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</si>
  <si>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</si>
  <si>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</si>
  <si>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</si>
  <si>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</si>
  <si>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</si>
  <si>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</si>
  <si>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</si>
  <si>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</si>
  <si>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</si>
  <si>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</si>
  <si>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</si>
  <si>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</si>
  <si>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</si>
  <si>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</si>
  <si>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</si>
  <si>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</si>
  <si>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</si>
  <si>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</si>
  <si>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</si>
  <si>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</si>
  <si>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</si>
  <si>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</si>
  <si>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</si>
  <si>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</si>
  <si>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</si>
  <si>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</si>
  <si>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</si>
  <si>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</si>
  <si>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</si>
  <si>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</si>
  <si>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</si>
  <si>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</si>
  <si>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</si>
  <si>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</si>
  <si>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</si>
  <si>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</si>
  <si>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</si>
  <si>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</si>
  <si>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</si>
  <si>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</si>
  <si>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</si>
  <si>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</si>
  <si>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</si>
  <si>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</si>
  <si>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</si>
  <si>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</si>
  <si>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</si>
  <si>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</si>
  <si>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</si>
  <si>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</si>
  <si>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</si>
  <si>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</si>
  <si>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</si>
  <si>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</si>
  <si>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</si>
  <si>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</si>
  <si>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</si>
  <si>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</si>
  <si>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</si>
  <si>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</si>
  <si>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</si>
  <si>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</si>
  <si>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</si>
  <si>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</si>
  <si>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</si>
  <si>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</si>
  <si>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</si>
  <si>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</si>
  <si>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</si>
  <si>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</si>
  <si>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</si>
  <si>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</si>
  <si>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</si>
  <si>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</si>
  <si>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</si>
  <si>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</si>
  <si>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</si>
  <si>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</si>
  <si>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</si>
  <si>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</si>
  <si>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</si>
  <si>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</si>
  <si>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</si>
  <si>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</si>
  <si>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</si>
  <si>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</si>
  <si>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</si>
  <si>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</si>
  <si>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</si>
  <si>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</si>
  <si>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</si>
  <si>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</si>
  <si>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</si>
  <si>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</si>
  <si>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</si>
  <si>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</si>
  <si>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</si>
  <si>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</si>
  <si>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</si>
  <si>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</si>
  <si>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</si>
  <si>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</si>
  <si>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</si>
  <si>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</si>
  <si>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</si>
  <si>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</si>
  <si>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</si>
  <si>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</si>
  <si>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</si>
  <si>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</si>
  <si>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</si>
  <si>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</si>
  <si>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</si>
  <si>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</si>
  <si>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</si>
  <si>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</si>
  <si>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</si>
  <si>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</si>
  <si>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</si>
  <si>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</si>
  <si>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</si>
  <si>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</si>
  <si>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</si>
  <si>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</si>
  <si>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</si>
  <si>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</si>
  <si>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</si>
  <si>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</si>
  <si>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</si>
  <si>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</si>
  <si>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</si>
  <si>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</si>
  <si>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</si>
  <si>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</si>
  <si>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</si>
  <si>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</si>
  <si>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</si>
  <si>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</si>
  <si>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</si>
  <si>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</si>
  <si>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</si>
  <si>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</si>
  <si>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</si>
  <si>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</si>
  <si>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</si>
  <si>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</si>
  <si>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</si>
  <si>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</si>
  <si>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</si>
  <si>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</si>
  <si>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</si>
  <si>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</si>
  <si>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</si>
  <si>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</si>
  <si>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</si>
  <si>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</si>
  <si>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</si>
  <si>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</si>
  <si>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</si>
  <si>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</si>
  <si>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</si>
  <si>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</si>
  <si>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</si>
  <si>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</si>
  <si>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</si>
  <si>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</si>
  <si>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</si>
  <si>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</si>
  <si>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</si>
  <si>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</si>
  <si>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</si>
  <si>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</si>
  <si>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</si>
  <si>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</si>
  <si>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</si>
  <si>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</si>
  <si>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</si>
  <si>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</si>
  <si>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</si>
  <si>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</si>
  <si>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</si>
  <si>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</si>
  <si>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</si>
  <si>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</si>
  <si>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</si>
  <si>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</si>
  <si>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</si>
  <si>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</si>
  <si>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</si>
  <si>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</si>
  <si>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</si>
  <si>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</si>
  <si>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</si>
  <si>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</si>
  <si>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</si>
  <si>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</si>
  <si>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</si>
  <si>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</si>
  <si>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</si>
  <si>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</si>
  <si>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</si>
  <si>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</si>
  <si>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</si>
  <si>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</si>
  <si>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</si>
  <si>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</si>
  <si>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</si>
  <si>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</si>
  <si>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</si>
  <si>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</si>
  <si>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</si>
  <si>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</si>
  <si>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</si>
  <si>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</si>
  <si>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</si>
  <si>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</si>
  <si>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</si>
  <si>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</si>
  <si>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</si>
  <si>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</si>
  <si>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</si>
  <si>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</si>
  <si>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</si>
  <si>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</si>
  <si>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</si>
  <si>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</si>
  <si>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</si>
  <si>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</si>
  <si>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</si>
  <si>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</si>
  <si>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</si>
  <si>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</si>
  <si>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</si>
  <si>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</si>
  <si>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</si>
  <si>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</si>
  <si>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</si>
  <si>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</si>
  <si>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</si>
  <si>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</si>
  <si>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</si>
  <si>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</si>
  <si>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</si>
  <si>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</si>
  <si>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</si>
  <si>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</si>
  <si>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</si>
  <si>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</si>
  <si>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</si>
  <si>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</si>
  <si>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</si>
  <si>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</si>
  <si>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</si>
  <si>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</si>
  <si>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</si>
  <si>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</si>
  <si>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</si>
  <si>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</si>
  <si>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</si>
  <si>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</si>
  <si>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</si>
  <si>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</si>
  <si>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</si>
  <si>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</si>
  <si>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</si>
  <si>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</si>
  <si>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</si>
  <si>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</si>
  <si>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</si>
  <si>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</si>
  <si>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</si>
  <si>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</si>
  <si>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</si>
  <si>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</si>
  <si>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</si>
  <si>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</si>
  <si>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</si>
  <si>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</si>
  <si>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</si>
  <si>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</si>
  <si>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</si>
  <si>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</si>
  <si>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</si>
  <si>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</si>
  <si>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</si>
  <si>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</si>
  <si>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</si>
  <si>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</si>
  <si>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</si>
  <si>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</si>
  <si>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</si>
  <si>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</si>
  <si>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</si>
  <si>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</si>
  <si>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</si>
  <si>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</si>
  <si>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</si>
  <si>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</si>
  <si>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</si>
  <si>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</si>
  <si>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</si>
  <si>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</si>
  <si>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</si>
  <si>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</si>
  <si>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</si>
  <si>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</si>
  <si>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</si>
  <si>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</si>
  <si>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</si>
  <si>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</si>
  <si>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</si>
  <si>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</si>
  <si>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</si>
  <si>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</si>
  <si>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</si>
  <si>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</si>
  <si>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</si>
  <si>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</si>
  <si>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</si>
  <si>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</si>
  <si>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</si>
  <si>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</si>
  <si>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</si>
  <si>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</si>
  <si>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</si>
  <si>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</si>
  <si>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</si>
  <si>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</si>
  <si>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</si>
  <si>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</si>
  <si>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</si>
  <si>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</si>
  <si>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</si>
  <si>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</si>
  <si>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</si>
  <si>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</si>
  <si>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</si>
  <si>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</si>
  <si>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</si>
  <si>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</si>
  <si>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</si>
  <si>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</si>
  <si>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</si>
  <si>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</si>
  <si>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</si>
  <si>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</si>
  <si>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</si>
  <si>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</si>
  <si>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</si>
  <si>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</si>
  <si>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</si>
  <si>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</si>
  <si>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</si>
  <si>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</si>
  <si>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</si>
  <si>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</si>
  <si>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</si>
  <si>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</si>
  <si>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</si>
  <si>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</si>
  <si>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</si>
  <si>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</si>
  <si>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</si>
  <si>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</si>
  <si>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</si>
  <si>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</si>
  <si>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</si>
  <si>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</si>
  <si>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</si>
  <si>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</si>
  <si>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</si>
  <si>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</si>
  <si>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</si>
  <si>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</si>
  <si>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</si>
  <si>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</si>
  <si>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</si>
  <si>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</si>
  <si>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</si>
  <si>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</si>
  <si>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</si>
  <si>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</si>
  <si>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</si>
  <si>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</si>
  <si>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</si>
  <si>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</si>
  <si>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</si>
  <si>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</si>
  <si>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</si>
  <si>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</si>
  <si>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</si>
  <si>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</si>
  <si>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</si>
  <si>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</si>
  <si>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</si>
  <si>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</si>
  <si>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</si>
  <si>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</si>
  <si>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</si>
  <si>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</si>
  <si>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</si>
  <si>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</si>
  <si>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</si>
  <si>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</si>
  <si>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</si>
  <si>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</si>
  <si>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</si>
  <si>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</si>
  <si>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</si>
  <si>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</si>
  <si>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</si>
  <si>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</si>
  <si>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</si>
  <si>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</si>
  <si>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</si>
  <si>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</si>
  <si>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</si>
  <si>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</si>
  <si>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</si>
  <si>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</si>
  <si>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</si>
  <si>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</si>
  <si>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</si>
  <si>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</si>
  <si>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</si>
  <si>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</si>
  <si>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</si>
  <si>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</si>
  <si>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</si>
  <si>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</si>
  <si>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</si>
  <si>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</si>
  <si>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</si>
  <si>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</si>
  <si>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</si>
  <si>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</si>
  <si>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</si>
  <si>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</si>
  <si>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</si>
  <si>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</si>
  <si>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</si>
  <si>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</si>
  <si>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</si>
  <si>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</si>
  <si>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</si>
  <si>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</si>
  <si>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</si>
  <si>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</si>
  <si>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</si>
  <si>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</si>
  <si>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</si>
  <si>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</si>
  <si>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</si>
  <si>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</si>
  <si>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</si>
  <si>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</si>
  <si>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</si>
  <si>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</si>
  <si>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</si>
  <si>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</si>
  <si>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</si>
  <si>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</si>
  <si>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</si>
  <si>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</si>
  <si>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</si>
  <si>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</si>
  <si>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</si>
  <si>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</si>
  <si>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</si>
  <si>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</si>
  <si>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</si>
  <si>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</si>
  <si>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</si>
  <si>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</si>
  <si>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</si>
  <si>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</si>
  <si>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</si>
  <si>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</si>
  <si>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</si>
  <si>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</si>
  <si>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</si>
  <si>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</si>
  <si>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</si>
  <si>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</si>
  <si>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</si>
  <si>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</si>
  <si>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</si>
  <si>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</si>
  <si>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</si>
  <si>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</si>
  <si>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</si>
  <si>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</si>
  <si>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</si>
  <si>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</si>
  <si>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</si>
  <si>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</si>
  <si>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</si>
  <si>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</si>
  <si>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</si>
  <si>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</si>
  <si>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</si>
  <si>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</si>
  <si>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</si>
  <si>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</si>
  <si>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</si>
  <si>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</si>
  <si>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</si>
  <si>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</si>
  <si>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</si>
  <si>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</si>
  <si>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</si>
  <si>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</si>
  <si>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</si>
  <si>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</si>
  <si>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</si>
  <si>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</si>
  <si>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</si>
  <si>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</si>
  <si>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</si>
  <si>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</si>
  <si>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</si>
  <si>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</si>
  <si>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</si>
  <si>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</si>
  <si>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</si>
  <si>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</si>
  <si>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</si>
  <si>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</si>
  <si>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</si>
  <si>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</si>
  <si>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</si>
  <si>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</si>
  <si>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</si>
  <si>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</si>
  <si>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</si>
  <si>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</si>
  <si>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</si>
  <si>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</si>
  <si>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</si>
  <si>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</si>
  <si>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</si>
  <si>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</si>
  <si>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</si>
  <si>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</si>
  <si>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</si>
  <si>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</si>
  <si>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</si>
  <si>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</si>
  <si>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</si>
  <si>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</si>
  <si>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</si>
  <si>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</si>
  <si>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</si>
  <si>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</si>
  <si>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</si>
  <si>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</si>
  <si>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</si>
  <si>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</si>
  <si>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</si>
  <si>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</si>
  <si>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</si>
  <si>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</si>
  <si>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</si>
  <si>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</si>
  <si>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</si>
  <si>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</si>
  <si>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</si>
  <si>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</si>
  <si>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</si>
  <si>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</si>
  <si>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</si>
  <si>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</si>
  <si>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</si>
  <si>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</si>
  <si>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</si>
  <si>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</si>
  <si>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</si>
  <si>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</si>
  <si>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</si>
  <si>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</si>
  <si>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</si>
  <si>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</si>
  <si>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</si>
  <si>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</si>
  <si>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</si>
  <si>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</si>
  <si>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</si>
  <si>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</si>
  <si>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</si>
  <si>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</si>
  <si>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</si>
  <si>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</si>
  <si>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</si>
  <si>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</si>
  <si>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</si>
  <si>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</si>
  <si>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</si>
  <si>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</si>
  <si>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</si>
  <si>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</si>
  <si>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</si>
  <si>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</si>
  <si>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</si>
  <si>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</si>
  <si>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</si>
  <si>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</si>
  <si>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</si>
  <si>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</si>
  <si>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</si>
  <si>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</si>
  <si>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</si>
  <si>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</si>
  <si>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</si>
  <si>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</si>
  <si>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</si>
  <si>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</si>
  <si>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</si>
  <si>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</si>
  <si>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</si>
  <si>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</si>
  <si>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</si>
  <si>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</si>
  <si>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</si>
  <si>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</si>
  <si>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</si>
  <si>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</si>
  <si>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</si>
  <si>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</si>
  <si>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</si>
  <si>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</si>
  <si>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</si>
  <si>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</si>
  <si>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</si>
  <si>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</si>
  <si>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</si>
  <si>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</si>
  <si>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</si>
  <si>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</si>
  <si>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</si>
  <si>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</si>
  <si>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</si>
  <si>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</si>
  <si>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</si>
  <si>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</si>
  <si>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</si>
  <si>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</si>
  <si>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</si>
  <si>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</si>
  <si>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</si>
  <si>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</si>
  <si>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</si>
  <si>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</si>
  <si>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</si>
  <si>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</si>
  <si>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</si>
  <si>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</si>
  <si>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</si>
  <si>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</si>
  <si>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</si>
  <si>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</si>
  <si>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</si>
  <si>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</si>
  <si>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</si>
  <si>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</si>
  <si>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</si>
  <si>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</si>
  <si>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</si>
  <si>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</si>
  <si>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</si>
  <si>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</si>
  <si>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</si>
  <si>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</si>
  <si>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</si>
  <si>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</si>
  <si>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</si>
  <si>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</si>
  <si>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</si>
  <si>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</si>
  <si>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</si>
  <si>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</si>
  <si>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</si>
  <si>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</si>
  <si>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</si>
  <si>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</si>
  <si>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</si>
  <si>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</si>
  <si>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</si>
  <si>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</si>
  <si>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</si>
  <si>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</si>
  <si>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</si>
  <si>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</si>
  <si>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</si>
  <si>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</si>
  <si>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</si>
  <si>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</si>
  <si>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</si>
  <si>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</si>
  <si>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</si>
  <si>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</si>
  <si>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</si>
  <si>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</si>
  <si>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</si>
  <si>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</si>
  <si>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</si>
  <si>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</si>
  <si>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</si>
  <si>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</si>
  <si>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</si>
  <si>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</si>
  <si>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</si>
  <si>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</si>
  <si>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</si>
  <si>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</si>
  <si>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</si>
  <si>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</si>
  <si>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</si>
  <si>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</si>
  <si>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</si>
  <si>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</si>
  <si>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</si>
  <si>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</si>
  <si>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</si>
  <si>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</si>
  <si>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</si>
  <si>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</si>
  <si>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</si>
  <si>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</si>
  <si>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</si>
  <si>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</si>
  <si>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</si>
  <si>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</si>
  <si>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</si>
  <si>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</si>
  <si>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</si>
  <si>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</si>
  <si>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</si>
  <si>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</si>
  <si>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</si>
  <si>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</si>
  <si>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</si>
  <si>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</si>
  <si>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</si>
  <si>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</si>
  <si>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</si>
  <si>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</si>
  <si>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</si>
  <si>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</si>
  <si>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</si>
  <si>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</si>
  <si>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</si>
  <si>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</si>
  <si>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</si>
  <si>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</si>
  <si>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</si>
  <si>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</si>
  <si>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</si>
  <si>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</si>
  <si>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</si>
  <si>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</si>
  <si>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</si>
  <si>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</si>
  <si>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</si>
  <si>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</si>
  <si>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</si>
  <si>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</si>
  <si>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</si>
  <si>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</si>
  <si>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</si>
  <si>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</si>
  <si>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</si>
  <si>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</si>
  <si>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</si>
  <si>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</si>
  <si>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</si>
  <si>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</si>
  <si>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</si>
  <si>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</si>
  <si>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</si>
  <si>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</si>
  <si>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</si>
  <si>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</si>
  <si>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</si>
  <si>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</si>
  <si>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</si>
  <si>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</si>
  <si>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</si>
  <si>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</si>
  <si>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</si>
  <si>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</si>
  <si>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</si>
  <si>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</si>
  <si>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</si>
  <si>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</si>
  <si>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</si>
  <si>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</si>
  <si>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</si>
  <si>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</si>
  <si>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</si>
  <si>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</si>
  <si>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</si>
  <si>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</si>
  <si>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</si>
  <si>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</si>
  <si>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</si>
  <si>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</si>
  <si>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</si>
  <si>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</si>
  <si>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</si>
  <si>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</si>
  <si>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</si>
  <si>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</si>
  <si>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</si>
  <si>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</si>
  <si>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</si>
  <si>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</si>
  <si>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</si>
  <si>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</si>
  <si>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</si>
  <si>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</si>
  <si>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</si>
  <si>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</si>
  <si>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</si>
  <si>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</si>
  <si>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</si>
  <si>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</si>
  <si>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</si>
  <si>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</si>
  <si>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</si>
  <si>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</si>
  <si>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</si>
  <si>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</si>
  <si>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</si>
  <si>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</si>
  <si>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</si>
  <si>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</si>
  <si>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</si>
  <si>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</si>
  <si>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</si>
  <si>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</si>
  <si>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</si>
  <si>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</si>
  <si>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</si>
  <si>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</si>
  <si>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</si>
  <si>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</si>
  <si>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</si>
  <si>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</si>
  <si>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</si>
  <si>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</si>
  <si>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</si>
  <si>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</si>
  <si>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</si>
  <si>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</si>
  <si>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</si>
  <si>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</si>
  <si>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</si>
  <si>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</si>
  <si>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</si>
  <si>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</si>
  <si>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</si>
  <si>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</si>
  <si>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</si>
  <si>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</si>
  <si>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</si>
  <si>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</si>
  <si>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</si>
  <si>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</si>
  <si>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</si>
  <si>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</si>
  <si>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</si>
  <si>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</si>
  <si>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</si>
  <si>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</si>
  <si>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</si>
  <si>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</si>
  <si>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</si>
  <si>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</si>
  <si>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</si>
  <si>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</si>
  <si>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</si>
  <si>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</si>
  <si>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</si>
  <si>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</si>
  <si>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</si>
  <si>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</si>
  <si>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</si>
  <si>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</si>
  <si>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</si>
  <si>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</si>
  <si>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</si>
  <si>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</si>
  <si>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</si>
  <si>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</si>
  <si>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</si>
  <si>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</si>
  <si>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</si>
  <si>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</si>
  <si>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</si>
  <si>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</si>
  <si>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</si>
  <si>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</si>
  <si>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</si>
  <si>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</si>
  <si>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</si>
  <si>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</si>
  <si>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</si>
  <si>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</si>
  <si>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</si>
  <si>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</si>
  <si>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</si>
  <si>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</si>
  <si>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</si>
  <si>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</si>
  <si>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</si>
  <si>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</si>
  <si>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</si>
  <si>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</si>
  <si>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</si>
  <si>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</si>
  <si>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</si>
  <si>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</si>
  <si>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</si>
  <si>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</si>
  <si>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</si>
  <si>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</si>
  <si>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</si>
  <si>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</si>
  <si>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</si>
  <si>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</si>
  <si>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</si>
  <si>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</si>
  <si>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</si>
  <si>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</si>
  <si>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</si>
  <si>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</si>
  <si>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</si>
  <si>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</si>
  <si>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</si>
  <si>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</si>
  <si>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</si>
  <si>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</si>
  <si>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</si>
  <si>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</si>
  <si>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</si>
  <si>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</si>
  <si>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</si>
  <si>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</si>
  <si>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</si>
  <si>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</si>
  <si>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</si>
  <si>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</si>
  <si>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</si>
  <si>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</si>
  <si>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</si>
  <si>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</si>
  <si>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</si>
  <si>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</si>
  <si>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</si>
  <si>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</si>
  <si>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</si>
  <si>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</si>
  <si>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</si>
  <si>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</si>
  <si>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</si>
  <si>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</si>
  <si>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</si>
  <si>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</si>
  <si>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</si>
  <si>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</si>
  <si>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</si>
  <si>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</si>
  <si>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</si>
  <si>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</si>
  <si>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</si>
  <si>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</si>
  <si>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</si>
  <si>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</si>
  <si>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</si>
  <si>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</si>
  <si>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</si>
  <si>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</si>
  <si>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</si>
  <si>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</si>
  <si>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</si>
  <si>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</si>
  <si>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</si>
  <si>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</si>
  <si>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</si>
  <si>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</si>
  <si>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</si>
  <si>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</si>
  <si>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</si>
  <si>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</si>
  <si>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</si>
  <si>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</si>
  <si>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</si>
  <si>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</si>
  <si>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</si>
  <si>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</si>
  <si>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</si>
  <si>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</si>
  <si>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</si>
  <si>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</si>
  <si>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</si>
  <si>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</si>
  <si>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</si>
  <si>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</si>
  <si>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</si>
  <si>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</si>
  <si>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</si>
  <si>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</si>
  <si>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</si>
  <si>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</si>
  <si>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</si>
  <si>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</si>
  <si>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</si>
  <si>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</si>
  <si>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</si>
  <si>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</si>
  <si>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</si>
  <si>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</si>
  <si>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</si>
  <si>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</si>
  <si>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</si>
  <si>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</si>
  <si>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</si>
  <si>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</si>
  <si>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</si>
  <si>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</si>
  <si>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</si>
  <si>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</si>
  <si>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</si>
  <si>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</si>
  <si>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</si>
  <si>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</si>
  <si>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</si>
  <si>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</si>
  <si>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</si>
  <si>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</si>
  <si>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</si>
  <si>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</si>
  <si>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</si>
  <si>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</si>
  <si>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</si>
  <si>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</si>
  <si>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</si>
  <si>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</si>
  <si>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</si>
  <si>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</si>
  <si>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</si>
  <si>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</si>
  <si>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</si>
  <si>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</si>
  <si>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</si>
  <si>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</si>
  <si>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</si>
  <si>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</si>
  <si>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</si>
  <si>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</si>
  <si>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</si>
  <si>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</si>
  <si>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</si>
  <si>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</si>
  <si>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</si>
  <si>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</si>
  <si>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</si>
  <si>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</si>
  <si>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</si>
  <si>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</si>
  <si>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</si>
  <si>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</si>
  <si>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</si>
  <si>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</si>
  <si>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</si>
  <si>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</si>
  <si>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</si>
  <si>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</si>
  <si>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</si>
  <si>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</si>
  <si>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</si>
  <si>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</si>
  <si>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</si>
  <si>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</si>
  <si>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</si>
  <si>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</si>
  <si>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</si>
  <si>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</si>
  <si>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</si>
  <si>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</si>
  <si>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</si>
  <si>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</si>
  <si>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</si>
  <si>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</si>
  <si>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</si>
  <si>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</si>
  <si>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</si>
  <si>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</si>
  <si>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</si>
  <si>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</si>
  <si>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</si>
  <si>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</si>
  <si>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</si>
  <si>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</si>
  <si>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</si>
  <si>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</si>
  <si>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</si>
  <si>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</si>
  <si>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</si>
  <si>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</si>
  <si>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</si>
  <si>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</si>
  <si>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</si>
  <si>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</si>
  <si>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</si>
  <si>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</si>
  <si>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</si>
  <si>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</si>
  <si>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</si>
  <si>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</si>
  <si>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</si>
  <si>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</si>
  <si>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</si>
  <si>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</si>
  <si>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</si>
  <si>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</si>
  <si>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</si>
  <si>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</si>
  <si>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</si>
  <si>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</si>
  <si>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</si>
  <si>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</si>
  <si>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</si>
  <si>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</si>
  <si>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</si>
  <si>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</si>
  <si>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</si>
  <si>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</si>
  <si>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</si>
  <si>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</si>
  <si>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</si>
  <si>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</si>
  <si>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</si>
  <si>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</si>
  <si>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</si>
  <si>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</si>
  <si>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</si>
  <si>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</si>
  <si>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</si>
  <si>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</si>
  <si>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</si>
  <si>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</si>
  <si>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</si>
  <si>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</si>
  <si>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</si>
  <si>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</si>
  <si>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</si>
  <si>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</si>
  <si>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</si>
  <si>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</si>
  <si>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</si>
  <si>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</si>
  <si>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</si>
  <si>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</si>
  <si>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</si>
  <si>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</si>
  <si>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</si>
  <si>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</si>
  <si>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</si>
  <si>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</si>
  <si>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</si>
  <si>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</si>
  <si>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</si>
  <si>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</si>
  <si>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</si>
  <si>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</si>
  <si>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</si>
  <si>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</si>
  <si>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</si>
  <si>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</si>
  <si>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</si>
  <si>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</si>
  <si>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</si>
  <si>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</si>
  <si>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</si>
  <si>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</si>
  <si>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</si>
  <si>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</si>
  <si>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</si>
  <si>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</si>
  <si>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</si>
  <si>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</si>
  <si>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</si>
  <si>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</si>
  <si>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</si>
  <si>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</si>
  <si>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</si>
  <si>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</si>
  <si>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</si>
  <si>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</si>
  <si>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</si>
  <si>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</si>
  <si>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</si>
  <si>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</si>
  <si>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</si>
  <si>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</si>
  <si>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</si>
  <si>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</si>
  <si>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</si>
  <si>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</si>
  <si>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</si>
  <si>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</si>
  <si>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</si>
  <si>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</si>
  <si>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</si>
  <si>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</si>
  <si>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</si>
  <si>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</si>
  <si>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</si>
  <si>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</si>
  <si>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</si>
  <si>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</si>
  <si>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</si>
  <si>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</si>
  <si>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</si>
  <si>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</si>
  <si>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</si>
  <si>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</si>
  <si>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</si>
  <si>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</si>
  <si>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</si>
  <si>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</si>
  <si>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</si>
  <si>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</si>
  <si>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</si>
  <si>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</si>
  <si>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</si>
  <si>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</si>
  <si>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</si>
  <si>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</si>
  <si>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</si>
  <si>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</si>
  <si>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</si>
  <si>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</si>
  <si>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</si>
  <si>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</si>
  <si>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</si>
  <si>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</si>
  <si>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</si>
  <si>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</si>
  <si>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</si>
  <si>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</si>
  <si>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</si>
  <si>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</si>
  <si>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</si>
  <si>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</si>
  <si>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</si>
  <si>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</si>
  <si>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</si>
  <si>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</si>
  <si>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</si>
  <si>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</si>
  <si>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</si>
  <si>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</si>
  <si>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</si>
  <si>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</si>
  <si>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</si>
  <si>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</si>
  <si>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</si>
  <si>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</si>
  <si>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</si>
  <si>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</si>
  <si>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</si>
  <si>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</si>
  <si>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</si>
  <si>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</si>
  <si>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</si>
  <si>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</si>
  <si>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</si>
  <si>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</si>
  <si>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</si>
  <si>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</si>
  <si>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</si>
  <si>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</si>
  <si>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</si>
  <si>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</si>
  <si>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</si>
  <si>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</si>
  <si>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</si>
  <si>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</si>
  <si>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</si>
  <si>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</si>
  <si>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</si>
  <si>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</si>
  <si>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</si>
  <si>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</si>
  <si>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</si>
  <si>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</si>
  <si>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</si>
  <si>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</si>
  <si>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</si>
  <si>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</si>
  <si>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</si>
  <si>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</si>
  <si>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</si>
  <si>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</si>
  <si>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</si>
  <si>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</si>
  <si>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</si>
  <si>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</si>
  <si>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</si>
  <si>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</si>
  <si>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</si>
  <si>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</si>
  <si>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</si>
  <si>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</si>
  <si>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</si>
  <si>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</si>
  <si>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</si>
  <si>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</si>
  <si>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</si>
  <si>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</si>
  <si>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</si>
  <si>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</si>
  <si>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</si>
  <si>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</si>
  <si>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</si>
  <si>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</si>
  <si>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</si>
  <si>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</si>
  <si>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</si>
  <si>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</si>
  <si>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</si>
  <si>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</si>
  <si>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</si>
  <si>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</si>
  <si>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</si>
  <si>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</si>
  <si>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</si>
  <si>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</si>
  <si>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</si>
  <si>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</si>
  <si>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</si>
  <si>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</si>
  <si>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</si>
  <si>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</si>
  <si>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</si>
  <si>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</si>
  <si>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</si>
  <si>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</si>
  <si>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</si>
  <si>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</si>
  <si>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</si>
  <si>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</si>
  <si>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</si>
  <si>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</si>
  <si>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</si>
  <si>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</si>
  <si>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</si>
  <si>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</si>
  <si>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</si>
  <si>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</si>
  <si>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</si>
  <si>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</si>
  <si>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</si>
  <si>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</si>
  <si>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</si>
  <si>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</si>
  <si>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</si>
  <si>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</si>
  <si>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</si>
  <si>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</si>
  <si>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</si>
  <si>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</si>
  <si>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</si>
  <si>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</si>
  <si>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</si>
  <si>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</si>
  <si>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</si>
  <si>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</si>
  <si>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</si>
  <si>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</si>
  <si>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</si>
  <si>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</si>
  <si>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</si>
  <si>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</si>
  <si>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</si>
  <si>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</si>
  <si>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</si>
  <si>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</si>
  <si>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</si>
  <si>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</si>
  <si>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</si>
  <si>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</si>
  <si>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</si>
  <si>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</si>
  <si>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</si>
  <si>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</si>
  <si>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</si>
  <si>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</si>
  <si>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</si>
  <si>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</si>
  <si>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</si>
  <si>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</si>
  <si>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</si>
  <si>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</si>
  <si>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</si>
  <si>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</si>
  <si>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</si>
  <si>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</si>
  <si>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</si>
  <si>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</si>
  <si>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</si>
  <si>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</si>
  <si>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</si>
  <si>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</si>
  <si>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</si>
  <si>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</si>
  <si>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</si>
  <si>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</si>
  <si>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</si>
  <si>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</si>
  <si>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</si>
  <si>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</si>
  <si>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</si>
  <si>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</si>
  <si>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</si>
  <si>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</si>
  <si>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</si>
  <si>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</si>
  <si>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</si>
  <si>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</si>
  <si>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</si>
  <si>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</si>
  <si>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</si>
  <si>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</si>
  <si>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</si>
  <si>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</si>
  <si>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</si>
  <si>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</si>
  <si>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</si>
  <si>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</si>
  <si>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</si>
  <si>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</si>
  <si>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</si>
  <si>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</si>
  <si>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</si>
  <si>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</si>
  <si>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</si>
  <si>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</si>
  <si>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</si>
  <si>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</si>
  <si>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</si>
  <si>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</si>
  <si>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</si>
  <si>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</si>
  <si>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</si>
  <si>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</si>
  <si>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</si>
  <si>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</si>
  <si>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</si>
  <si>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</si>
  <si>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</si>
  <si>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</si>
  <si>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</si>
  <si>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</si>
  <si>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</si>
  <si>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</si>
  <si>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</si>
  <si>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</si>
  <si>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</si>
  <si>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</si>
  <si>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</si>
  <si>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</si>
  <si>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</si>
  <si>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</si>
  <si>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</si>
  <si>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</si>
  <si>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</si>
  <si>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</si>
  <si>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</si>
  <si>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</si>
  <si>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</si>
  <si>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</si>
  <si>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</si>
  <si>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</si>
  <si>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</si>
  <si>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</si>
  <si>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</si>
  <si>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</si>
  <si>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</si>
  <si>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</si>
  <si>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</si>
  <si>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</si>
  <si>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</si>
  <si>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</si>
  <si>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</si>
  <si>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</si>
  <si>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</si>
  <si>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</si>
  <si>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</si>
  <si>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</si>
  <si>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</si>
  <si>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</si>
  <si>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</si>
  <si>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</si>
  <si>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</si>
  <si>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</si>
  <si>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</si>
  <si>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</si>
  <si>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</si>
  <si>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</si>
  <si>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</si>
  <si>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</si>
  <si>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</si>
  <si>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</si>
  <si>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</si>
  <si>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</si>
  <si>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</si>
  <si>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</si>
  <si>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</si>
  <si>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</si>
  <si>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</si>
  <si>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</si>
  <si>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</si>
  <si>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</si>
  <si>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</si>
  <si>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</si>
  <si>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</si>
  <si>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</si>
  <si>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</si>
  <si>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</si>
  <si>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</si>
  <si>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</si>
  <si>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</si>
  <si>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</si>
  <si>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</si>
  <si>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</si>
  <si>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</si>
  <si>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</si>
  <si>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</si>
  <si>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</si>
  <si>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</si>
  <si>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</si>
  <si>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</si>
  <si>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</si>
  <si>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</si>
  <si>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</si>
  <si>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</si>
  <si>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</si>
  <si>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</si>
  <si>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</si>
  <si>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</si>
  <si>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</si>
  <si>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</si>
  <si>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</si>
  <si>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</si>
  <si>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</si>
  <si>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</si>
  <si>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</si>
  <si>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</si>
  <si>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</si>
  <si>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</si>
  <si>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</si>
  <si>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</si>
  <si>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</si>
  <si>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</si>
  <si>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</si>
  <si>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</si>
  <si>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</si>
  <si>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</si>
  <si>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</si>
  <si>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</si>
  <si>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</si>
  <si>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</si>
  <si>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</si>
  <si>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</si>
  <si>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</si>
  <si>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</si>
  <si>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</si>
  <si>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</si>
  <si>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</si>
  <si>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</si>
  <si>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</si>
  <si>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</si>
  <si>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</si>
  <si>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</si>
  <si>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</si>
  <si>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</si>
  <si>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</si>
  <si>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</si>
  <si>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</si>
  <si>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</si>
  <si>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</si>
  <si>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</si>
  <si>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</si>
  <si>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</si>
  <si>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</si>
  <si>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</si>
  <si>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</si>
  <si>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</si>
  <si>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</si>
  <si>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</si>
  <si>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</si>
  <si>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</si>
  <si>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</si>
  <si>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</si>
  <si>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</si>
  <si>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</si>
  <si>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</si>
  <si>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</si>
  <si>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</si>
  <si>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</si>
  <si>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</si>
  <si>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</si>
  <si>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</si>
  <si>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</si>
  <si>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</si>
  <si>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</si>
  <si>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</si>
  <si>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</si>
  <si>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</si>
  <si>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</si>
  <si>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</si>
  <si>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</si>
  <si>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</si>
  <si>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</si>
  <si>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</si>
  <si>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</si>
  <si>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</si>
  <si>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</si>
  <si>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</si>
  <si>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</si>
  <si>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</si>
  <si>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</si>
  <si>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</si>
  <si>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</si>
  <si>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</si>
  <si>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</si>
  <si>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</si>
  <si>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</si>
  <si>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</si>
  <si>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</si>
  <si>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</si>
  <si>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</si>
  <si>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</si>
  <si>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</si>
  <si>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</si>
  <si>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</si>
  <si>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</si>
  <si>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</si>
  <si>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</si>
  <si>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</si>
  <si>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</si>
  <si>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</si>
  <si>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</si>
  <si>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</si>
  <si>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</si>
  <si>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</si>
  <si>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</si>
  <si>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</si>
  <si>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</si>
  <si>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</si>
  <si>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</si>
  <si>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</si>
  <si>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</si>
  <si>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</si>
  <si>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</si>
  <si>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</si>
  <si>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</si>
  <si>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</si>
  <si>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</si>
  <si>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</si>
  <si>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</si>
  <si>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</si>
  <si>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</si>
  <si>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</si>
  <si>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</si>
  <si>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</si>
  <si>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</si>
  <si>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</si>
  <si>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</si>
  <si>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</si>
  <si>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</si>
  <si>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</si>
  <si>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</si>
  <si>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</si>
  <si>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</si>
  <si>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</si>
  <si>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</si>
  <si>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</si>
  <si>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</si>
  <si>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</si>
  <si>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</si>
  <si>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</si>
  <si>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</si>
  <si>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</si>
  <si>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</si>
  <si>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</si>
  <si>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</si>
  <si>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</si>
  <si>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</si>
  <si>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</si>
  <si>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</si>
  <si>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</si>
  <si>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</si>
  <si>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</si>
  <si>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</si>
  <si>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</si>
  <si>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</si>
  <si>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</si>
  <si>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</si>
  <si>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</si>
  <si>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</si>
  <si>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</si>
  <si>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</si>
  <si>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</si>
  <si>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</si>
  <si>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</si>
  <si>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</si>
  <si>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</si>
  <si>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</si>
  <si>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</si>
  <si>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</si>
  <si>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</si>
  <si>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</si>
  <si>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</si>
  <si>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</si>
  <si>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</si>
  <si>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</si>
  <si>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</si>
  <si>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</si>
  <si>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</si>
  <si>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</si>
  <si>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</si>
  <si>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</si>
  <si>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</si>
  <si>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</si>
  <si>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</si>
  <si>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</si>
  <si>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</si>
  <si>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</si>
  <si>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</si>
  <si>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</si>
  <si>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</si>
  <si>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</si>
  <si>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</si>
  <si>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</si>
  <si>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</si>
  <si>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</si>
  <si>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</si>
  <si>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</si>
  <si>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</si>
  <si>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</si>
  <si>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</si>
  <si>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</si>
  <si>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</si>
  <si>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</si>
  <si>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</si>
  <si>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</si>
  <si>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</si>
  <si>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</si>
  <si>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</si>
  <si>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</si>
  <si>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</si>
  <si>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</si>
  <si>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</si>
  <si>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</si>
  <si>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</si>
  <si>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</si>
  <si>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</si>
  <si>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</si>
  <si>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</si>
  <si>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</si>
  <si>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</si>
  <si>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</si>
  <si>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</si>
  <si>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</si>
  <si>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</si>
  <si>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</si>
  <si>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</si>
  <si>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</si>
  <si>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</si>
  <si>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</si>
  <si>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</si>
  <si>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</si>
  <si>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</si>
  <si>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</si>
  <si>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</si>
  <si>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</si>
  <si>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</si>
  <si>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</si>
  <si>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</si>
  <si>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</si>
  <si>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</si>
  <si>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</si>
  <si>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</si>
  <si>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</si>
  <si>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</si>
  <si>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</si>
  <si>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</si>
  <si>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</si>
  <si>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</si>
  <si>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</si>
  <si>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</si>
  <si>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</si>
  <si>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</si>
  <si>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</si>
  <si>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</si>
  <si>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</si>
  <si>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</si>
  <si>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</si>
  <si>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</si>
  <si>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</si>
  <si>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</si>
  <si>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</si>
  <si>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</si>
  <si>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</si>
  <si>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</si>
  <si>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</si>
  <si>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</si>
  <si>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</si>
  <si>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</si>
  <si>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</si>
  <si>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</si>
  <si>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</si>
  <si>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</si>
  <si>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</si>
  <si>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</si>
  <si>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</si>
  <si>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</si>
  <si>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</si>
  <si>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</si>
  <si>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</si>
  <si>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</si>
  <si>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</si>
  <si>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</si>
  <si>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</si>
  <si>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</si>
  <si>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</si>
  <si>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</si>
  <si>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</si>
  <si>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</si>
  <si>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</si>
  <si>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</si>
  <si>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</si>
  <si>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</si>
  <si>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</si>
  <si>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</si>
  <si>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</si>
  <si>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</si>
  <si>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</si>
  <si>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</si>
  <si>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</si>
  <si>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</si>
  <si>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</si>
  <si>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</si>
  <si>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</si>
  <si>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</si>
  <si>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</si>
  <si>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</si>
  <si>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</si>
  <si>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</si>
  <si>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</si>
  <si>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</si>
  <si>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</si>
  <si>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</si>
  <si>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</si>
  <si>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</si>
  <si>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</si>
  <si>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</si>
  <si>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</si>
  <si>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</si>
  <si>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</si>
  <si>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</si>
  <si>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</si>
  <si>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</si>
  <si>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</si>
  <si>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</si>
  <si>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</si>
  <si>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</si>
  <si>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</si>
  <si>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</si>
  <si>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</si>
  <si>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</si>
  <si>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</si>
  <si>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</si>
  <si>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</si>
  <si>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</si>
  <si>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</si>
  <si>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</si>
  <si>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</si>
  <si>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</si>
  <si>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</si>
  <si>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</si>
  <si>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</si>
  <si>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</si>
  <si>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</si>
  <si>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</si>
  <si>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</si>
  <si>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</si>
  <si>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</si>
  <si>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</si>
  <si>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</si>
  <si>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</si>
  <si>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</si>
  <si>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</si>
  <si>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</si>
  <si>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</si>
  <si>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</si>
  <si>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</si>
  <si>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</si>
  <si>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</si>
  <si>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</si>
  <si>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</si>
  <si>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</si>
  <si>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</si>
  <si>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</si>
  <si>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</si>
  <si>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</si>
  <si>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</si>
  <si>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</si>
  <si>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</si>
  <si>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</si>
  <si>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</si>
  <si>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</si>
  <si>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</si>
  <si>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</si>
  <si>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</si>
  <si>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</si>
  <si>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</si>
  <si>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</si>
  <si>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</si>
  <si>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</si>
  <si>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</si>
  <si>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</si>
  <si>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</si>
  <si>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</si>
  <si>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</si>
  <si>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</si>
  <si>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</si>
  <si>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</si>
  <si>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</si>
  <si>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</si>
  <si>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</si>
  <si>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</si>
  <si>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</si>
  <si>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</si>
  <si>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</si>
  <si>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</si>
  <si>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</si>
  <si>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</si>
  <si>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</si>
  <si>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</si>
  <si>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</si>
  <si>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</si>
  <si>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</si>
  <si>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</si>
  <si>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</si>
  <si>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</si>
  <si>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</si>
  <si>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</si>
  <si>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</si>
  <si>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</si>
  <si>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</si>
  <si>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</si>
  <si>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</si>
  <si>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</si>
  <si>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</si>
  <si>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</si>
  <si>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</si>
  <si>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</si>
  <si>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</si>
  <si>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</si>
  <si>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</si>
  <si>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</si>
  <si>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</si>
  <si>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</si>
  <si>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</si>
  <si>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</si>
  <si>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</si>
  <si>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</si>
  <si>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</si>
  <si>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</si>
  <si>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</si>
  <si>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</si>
  <si>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</si>
  <si>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</si>
  <si>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</si>
  <si>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</si>
  <si>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</si>
  <si>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</si>
  <si>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</si>
  <si>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</si>
  <si>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</si>
  <si>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</si>
  <si>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</si>
  <si>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</si>
  <si>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</si>
  <si>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</si>
  <si>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</si>
  <si>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</si>
  <si>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</si>
  <si>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</si>
  <si>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</si>
  <si>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</si>
  <si>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</si>
  <si>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</si>
  <si>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</si>
  <si>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</si>
  <si>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</si>
  <si>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</si>
  <si>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</si>
  <si>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</si>
  <si>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</si>
  <si>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</si>
  <si>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</si>
  <si>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</si>
  <si>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</si>
  <si>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</si>
  <si>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</si>
  <si>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</si>
  <si>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</si>
  <si>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</si>
  <si>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</si>
  <si>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</si>
  <si>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</si>
  <si>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</si>
  <si>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</si>
  <si>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</si>
  <si>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</si>
  <si>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</si>
  <si>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</si>
  <si>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</si>
  <si>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</si>
  <si>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</si>
  <si>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</si>
  <si>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</si>
  <si>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</si>
  <si>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</si>
  <si>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</si>
  <si>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</si>
  <si>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</si>
  <si>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</si>
  <si>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</si>
  <si>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</si>
  <si>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</si>
  <si>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</si>
  <si>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</si>
  <si>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</si>
  <si>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</si>
  <si>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</si>
  <si>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</si>
  <si>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</si>
  <si>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</si>
  <si>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</si>
  <si>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</si>
  <si>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</si>
  <si>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</si>
  <si>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</si>
  <si>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</si>
  <si>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</si>
  <si>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</si>
  <si>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</si>
  <si>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</si>
  <si>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</si>
  <si>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</si>
  <si>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</si>
  <si>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</si>
  <si>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</si>
  <si>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</si>
  <si>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</si>
  <si>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</si>
  <si>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</si>
  <si>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</si>
  <si>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</si>
  <si>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</si>
  <si>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</si>
  <si>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</si>
  <si>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</si>
  <si>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</si>
  <si>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</si>
  <si>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</si>
  <si>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</si>
  <si>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</si>
  <si>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</si>
  <si>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</si>
  <si>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</si>
  <si>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</si>
  <si>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</si>
  <si>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</si>
  <si>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</si>
  <si>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</si>
  <si>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</si>
  <si>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</si>
  <si>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</si>
  <si>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</si>
  <si>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</si>
  <si>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</si>
  <si>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</si>
  <si>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</si>
  <si>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</si>
  <si>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</si>
  <si>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</si>
  <si>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</si>
  <si>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</si>
  <si>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</si>
  <si>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</si>
  <si>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</si>
  <si>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</si>
  <si>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</si>
  <si>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</si>
  <si>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</si>
  <si>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</si>
  <si>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</si>
  <si>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</si>
  <si>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</si>
  <si>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</si>
  <si>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</si>
  <si>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</si>
  <si>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</si>
  <si>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</si>
  <si>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</si>
  <si>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</si>
  <si>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</si>
  <si>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</si>
  <si>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</si>
  <si>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</si>
  <si>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</si>
  <si>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</si>
  <si>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</si>
  <si>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</si>
  <si>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</si>
  <si>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</si>
  <si>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</si>
  <si>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</si>
  <si>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</si>
  <si>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</si>
  <si>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</si>
  <si>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</si>
  <si>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</si>
  <si>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</si>
  <si>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</si>
  <si>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</si>
  <si>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</si>
  <si>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</si>
  <si>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</si>
  <si>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</si>
  <si>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</si>
  <si>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</si>
  <si>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</si>
  <si>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</si>
  <si>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</si>
  <si>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</si>
  <si>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</si>
  <si>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</si>
  <si>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</si>
  <si>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</si>
  <si>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</si>
  <si>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</si>
  <si>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</si>
  <si>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</si>
  <si>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</si>
  <si>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</si>
  <si>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</si>
  <si>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</si>
  <si>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</si>
  <si>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</si>
  <si>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</si>
  <si>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</si>
  <si>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</si>
  <si>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</si>
  <si>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</si>
  <si>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</si>
  <si>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</si>
  <si>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</si>
  <si>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</si>
  <si>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</si>
  <si>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</si>
  <si>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</si>
  <si>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</si>
  <si>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</si>
  <si>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</si>
  <si>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</si>
  <si>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</si>
  <si>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</si>
  <si>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</si>
  <si>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</si>
  <si>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</si>
  <si>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</si>
  <si>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</si>
  <si>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</si>
  <si>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</si>
  <si>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</si>
  <si>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</si>
  <si>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</si>
  <si>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</si>
  <si>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</si>
  <si>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</si>
  <si>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</si>
  <si>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</si>
  <si>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</si>
  <si>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</si>
  <si>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</si>
  <si>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</si>
  <si>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</si>
  <si>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</si>
  <si>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</si>
  <si>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</si>
  <si>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</si>
  <si>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</si>
  <si>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</si>
  <si>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</si>
  <si>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</si>
  <si>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</si>
  <si>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</si>
  <si>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</si>
  <si>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</si>
  <si>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</si>
  <si>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</si>
  <si>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</si>
  <si>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</si>
  <si>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</si>
  <si>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</si>
  <si>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</si>
  <si>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</si>
  <si>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</si>
  <si>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</si>
  <si>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</si>
  <si>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</si>
  <si>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</si>
  <si>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</si>
  <si>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</si>
  <si>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</si>
  <si>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</si>
  <si>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</si>
  <si>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</si>
  <si>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</si>
  <si>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</si>
  <si>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</si>
  <si>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</si>
  <si>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</si>
  <si>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</si>
  <si>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</si>
  <si>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</si>
  <si>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</si>
  <si>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</si>
  <si>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</si>
  <si>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</si>
  <si>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</si>
  <si>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</si>
  <si>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</si>
  <si>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</si>
  <si>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</si>
  <si>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</si>
  <si>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</si>
  <si>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</si>
  <si>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</si>
  <si>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</si>
  <si>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</si>
  <si>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</si>
  <si>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</si>
  <si>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</si>
  <si>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</si>
  <si>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</si>
  <si>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</si>
  <si>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</si>
  <si>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</si>
  <si>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</si>
  <si>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</si>
  <si>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</si>
  <si>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</si>
  <si>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</si>
  <si>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</si>
  <si>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</si>
  <si>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</si>
  <si>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</si>
  <si>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</si>
  <si>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</si>
  <si>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</si>
  <si>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</si>
  <si>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</si>
  <si>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</si>
  <si>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</si>
  <si>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</si>
  <si>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</si>
  <si>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</si>
  <si>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</si>
  <si>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</si>
  <si>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</si>
  <si>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</si>
  <si>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</si>
  <si>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</si>
  <si>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</si>
  <si>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</si>
  <si>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</si>
  <si>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</si>
  <si>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</si>
  <si>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</si>
  <si>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</si>
  <si>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</si>
  <si>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</si>
  <si>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</si>
  <si>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</si>
  <si>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</si>
  <si>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</si>
  <si>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</si>
  <si>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</si>
  <si>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</si>
  <si>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</si>
  <si>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</si>
  <si>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</si>
  <si>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</si>
  <si>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</si>
  <si>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</si>
  <si>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</si>
  <si>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</si>
  <si>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</si>
  <si>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</si>
  <si>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</si>
  <si>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</si>
  <si>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</si>
  <si>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</si>
  <si>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</si>
  <si>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</si>
  <si>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</si>
  <si>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</si>
  <si>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</si>
  <si>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</si>
  <si>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</si>
  <si>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</si>
  <si>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</si>
  <si>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</si>
  <si>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</si>
  <si>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</si>
  <si>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</si>
  <si>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</si>
  <si>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</si>
  <si>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</si>
  <si>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</si>
  <si>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</si>
  <si>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</si>
  <si>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</si>
  <si>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</si>
  <si>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</si>
  <si>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</si>
  <si>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</si>
  <si>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</si>
  <si>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</si>
  <si>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</si>
  <si>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</si>
  <si>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</si>
  <si>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</si>
  <si>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</si>
  <si>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</si>
  <si>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</si>
  <si>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</si>
  <si>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</si>
  <si>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</si>
  <si>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</si>
  <si>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</si>
  <si>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</si>
  <si>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</si>
  <si>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</si>
  <si>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</si>
  <si>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</si>
  <si>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</si>
  <si>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</si>
  <si>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</si>
  <si>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</si>
  <si>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</si>
  <si>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</si>
  <si>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</si>
  <si>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</si>
  <si>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</si>
  <si>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</si>
  <si>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</si>
  <si>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</si>
  <si>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</si>
  <si>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</si>
  <si>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</si>
  <si>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</si>
  <si>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</si>
  <si>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</si>
  <si>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</si>
  <si>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</si>
  <si>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</si>
  <si>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</si>
  <si>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</si>
  <si>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</si>
  <si>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</si>
  <si>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</si>
  <si>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</si>
  <si>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</si>
  <si>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</si>
  <si>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</si>
  <si>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</si>
  <si>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</si>
  <si>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</si>
  <si>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</si>
  <si>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</si>
  <si>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</si>
  <si>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</si>
  <si>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</si>
  <si>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</si>
  <si>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</si>
  <si>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</si>
  <si>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</si>
  <si>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</si>
  <si>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</si>
  <si>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</si>
  <si>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</si>
  <si>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</si>
  <si>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</si>
  <si>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</si>
  <si>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</si>
  <si>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</si>
  <si>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</si>
  <si>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</si>
  <si>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</si>
  <si>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</si>
  <si>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</si>
  <si>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</si>
  <si>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</si>
  <si>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</si>
  <si>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</si>
  <si>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</si>
  <si>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</si>
  <si>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</si>
  <si>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</si>
  <si>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</si>
  <si>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</si>
  <si>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</si>
  <si>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</si>
  <si>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</si>
  <si>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</si>
  <si>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</si>
  <si>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</si>
  <si>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</si>
  <si>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</si>
  <si>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</si>
  <si>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</si>
  <si>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</si>
  <si>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</si>
  <si>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</si>
  <si>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</si>
  <si>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</si>
  <si>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</si>
  <si>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</si>
  <si>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</si>
  <si>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</si>
  <si>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</si>
  <si>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</si>
  <si>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</si>
  <si>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</si>
  <si>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</si>
  <si>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</si>
  <si>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</si>
  <si>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</si>
  <si>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</si>
  <si>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</si>
  <si>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</si>
  <si>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</si>
  <si>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</si>
  <si>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</si>
  <si>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</si>
  <si>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</si>
  <si>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</si>
  <si>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</si>
  <si>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</si>
  <si>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</si>
  <si>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</si>
  <si>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</si>
  <si>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</si>
  <si>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</si>
  <si>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</si>
  <si>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</si>
  <si>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</si>
  <si>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</si>
  <si>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</si>
  <si>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</si>
  <si>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</si>
  <si>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</si>
  <si>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</si>
  <si>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</si>
  <si>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</si>
  <si>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</si>
  <si>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</si>
  <si>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</si>
  <si>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</si>
  <si>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</si>
  <si>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</si>
  <si>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</si>
  <si>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</si>
  <si>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</si>
  <si>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</si>
  <si>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</si>
  <si>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</si>
  <si>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</si>
  <si>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</si>
  <si>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</si>
  <si>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</si>
  <si>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</si>
  <si>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</si>
  <si>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</si>
  <si>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</si>
  <si>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</si>
  <si>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</si>
  <si>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</si>
  <si>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</si>
  <si>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</si>
  <si>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</si>
  <si>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</si>
  <si>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</si>
  <si>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</si>
  <si>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</si>
  <si>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</si>
  <si>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</si>
  <si>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</si>
  <si>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</si>
  <si>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</si>
  <si>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</si>
  <si>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</si>
  <si>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</si>
  <si>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</si>
  <si>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</si>
  <si>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</si>
  <si>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</si>
  <si>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</si>
  <si>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</si>
  <si>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</si>
  <si>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</si>
  <si>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</si>
  <si>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</si>
  <si>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</si>
  <si>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</si>
  <si>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</si>
  <si>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</si>
  <si>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</si>
  <si>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</si>
  <si>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</si>
  <si>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</si>
  <si>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</si>
  <si>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</si>
  <si>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</si>
  <si>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</si>
  <si>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</si>
  <si>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</si>
  <si>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</si>
  <si>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</si>
  <si>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</si>
  <si>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</si>
  <si>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</si>
  <si>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</si>
  <si>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</si>
  <si>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</si>
  <si>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</si>
  <si>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</si>
  <si>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</si>
  <si>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</si>
  <si>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</si>
  <si>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</si>
  <si>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</si>
  <si>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</si>
  <si>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</si>
  <si>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</si>
  <si>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</si>
  <si>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</si>
  <si>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</si>
  <si>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</si>
  <si>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</si>
  <si>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</si>
  <si>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</si>
  <si>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</si>
  <si>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</si>
  <si>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</si>
  <si>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</si>
  <si>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</si>
  <si>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</si>
  <si>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</si>
  <si>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</si>
  <si>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</si>
  <si>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</si>
  <si>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</si>
  <si>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</si>
  <si>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</si>
  <si>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</si>
  <si>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</si>
  <si>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</si>
  <si>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</si>
  <si>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</si>
  <si>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</si>
  <si>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</si>
  <si>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</si>
  <si>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</si>
  <si>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</si>
  <si>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</si>
  <si>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</si>
  <si>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</si>
  <si>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</si>
  <si>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</si>
  <si>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</si>
  <si>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</si>
  <si>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</si>
  <si>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</si>
  <si>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</si>
  <si>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</si>
  <si>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</si>
  <si>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</si>
  <si>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</si>
  <si>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</si>
  <si>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</si>
  <si>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</si>
  <si>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</si>
  <si>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</si>
  <si>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</si>
  <si>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</si>
  <si>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</si>
  <si>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</si>
  <si>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</si>
  <si>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</si>
  <si>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</si>
  <si>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</si>
  <si>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</si>
  <si>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</si>
  <si>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</si>
  <si>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</si>
  <si>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</si>
  <si>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</si>
  <si>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</si>
  <si>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</si>
  <si>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</si>
  <si>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</si>
  <si>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</si>
  <si>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</si>
  <si>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</si>
  <si>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</si>
  <si>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</si>
  <si>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</si>
  <si>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</si>
  <si>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</si>
  <si>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</si>
  <si>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</si>
  <si>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</si>
  <si>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</si>
  <si>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</si>
  <si>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</si>
  <si>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</si>
  <si>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</si>
  <si>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</si>
  <si>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</si>
  <si>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</si>
  <si>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</si>
  <si>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</si>
  <si>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</si>
  <si>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</si>
  <si>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</si>
  <si>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</si>
  <si>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</si>
  <si>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</si>
  <si>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</si>
  <si>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</si>
  <si>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</si>
  <si>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</si>
  <si>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</si>
  <si>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</si>
  <si>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</si>
  <si>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</si>
  <si>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</si>
  <si>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</si>
  <si>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</si>
  <si>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</si>
  <si>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</si>
  <si>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</si>
  <si>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</si>
  <si>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</si>
  <si>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</si>
  <si>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</si>
  <si>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</si>
  <si>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</si>
  <si>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</si>
  <si>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</si>
  <si>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</si>
  <si>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</si>
  <si>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</si>
  <si>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</si>
  <si>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</si>
  <si>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</si>
  <si>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</si>
  <si>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</si>
  <si>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</si>
  <si>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</si>
  <si>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</si>
  <si>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</si>
  <si>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</si>
  <si>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</si>
  <si>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</si>
  <si>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</si>
  <si>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</si>
  <si>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</si>
  <si>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</si>
  <si>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</si>
  <si>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</si>
  <si>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</si>
  <si>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</si>
  <si>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</si>
  <si>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</si>
  <si>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</si>
  <si>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</si>
  <si>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</si>
  <si>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</si>
  <si>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</si>
  <si>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</si>
  <si>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</si>
  <si>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</si>
  <si>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</si>
  <si>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</si>
  <si>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</si>
  <si>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</si>
  <si>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</si>
  <si>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</si>
  <si>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</si>
  <si>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</si>
  <si>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</si>
  <si>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</si>
  <si>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</si>
  <si>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</si>
  <si>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</si>
  <si>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</si>
  <si>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</si>
  <si>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</si>
  <si>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</si>
  <si>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</si>
  <si>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</si>
  <si>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</si>
  <si>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</si>
  <si>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</si>
  <si>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</si>
  <si>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</si>
  <si>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</si>
  <si>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</si>
  <si>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</si>
  <si>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</si>
  <si>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</si>
  <si>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</si>
  <si>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</si>
  <si>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</si>
  <si>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</si>
  <si>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</si>
  <si>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</si>
  <si>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</si>
  <si>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</si>
  <si>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</si>
  <si>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</si>
  <si>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</si>
  <si>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</si>
  <si>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</si>
  <si>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</si>
  <si>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</si>
  <si>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</si>
  <si>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</si>
  <si>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</si>
  <si>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</si>
  <si>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</si>
  <si>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</si>
  <si>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</si>
  <si>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</si>
  <si>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</si>
  <si>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</si>
  <si>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</si>
  <si>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</si>
  <si>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</si>
  <si>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</si>
  <si>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</si>
  <si>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</si>
  <si>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</si>
  <si>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</si>
  <si>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</si>
  <si>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</si>
  <si>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</si>
  <si>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</si>
  <si>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</si>
  <si>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</si>
  <si>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</si>
  <si>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</si>
  <si>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</si>
  <si>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</si>
  <si>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</si>
  <si>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</si>
  <si>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</si>
  <si>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</si>
  <si>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</si>
  <si>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</si>
  <si>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</si>
  <si>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</si>
  <si>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</si>
  <si>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</si>
  <si>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</si>
  <si>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</si>
  <si>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</si>
  <si>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</si>
  <si>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</si>
  <si>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</si>
  <si>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</si>
  <si>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</si>
  <si>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</si>
  <si>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</si>
  <si>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</si>
  <si>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</si>
  <si>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</si>
  <si>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</si>
  <si>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</si>
  <si>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</si>
  <si>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</si>
  <si>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</si>
  <si>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</si>
  <si>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</si>
  <si>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</si>
  <si>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</si>
  <si>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</si>
  <si>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</si>
  <si>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</si>
  <si>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</si>
  <si>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</si>
  <si>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</si>
  <si>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</si>
  <si>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</si>
  <si>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</si>
  <si>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</si>
  <si>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</si>
  <si>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</si>
  <si>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</si>
  <si>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</si>
  <si>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</si>
  <si>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</si>
  <si>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</si>
  <si>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</si>
  <si>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</si>
  <si>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</si>
  <si>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</si>
  <si>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</si>
  <si>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</si>
  <si>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</si>
  <si>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</si>
  <si>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</si>
  <si>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</si>
  <si>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</si>
  <si>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</si>
  <si>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</si>
  <si>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</si>
  <si>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</si>
  <si>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</si>
  <si>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</si>
  <si>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</si>
  <si>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</si>
  <si>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</si>
  <si>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</si>
  <si>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</si>
  <si>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</si>
  <si>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</si>
  <si>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</si>
  <si>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</si>
  <si>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</si>
  <si>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</si>
  <si>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</si>
  <si>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</si>
  <si>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</si>
  <si>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</si>
  <si>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</si>
  <si>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</si>
  <si>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</si>
  <si>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</si>
  <si>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</si>
  <si>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</si>
  <si>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</si>
  <si>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</si>
  <si>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</si>
  <si>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</si>
  <si>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</si>
  <si>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</si>
  <si>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</si>
  <si>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</si>
  <si>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</si>
  <si>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</si>
  <si>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</si>
  <si>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</si>
  <si>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</si>
  <si>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</si>
  <si>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</si>
  <si>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</si>
  <si>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</si>
  <si>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</si>
  <si>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</si>
  <si>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</si>
  <si>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</si>
  <si>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</si>
  <si>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</si>
  <si>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</si>
  <si>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</si>
  <si>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</si>
  <si>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</si>
  <si>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</si>
  <si>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</si>
  <si>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</si>
  <si>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</si>
  <si>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</si>
  <si>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</si>
  <si>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</si>
  <si>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</si>
  <si>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</si>
  <si>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</si>
  <si>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</si>
  <si>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</si>
  <si>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</si>
  <si>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</si>
  <si>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</si>
  <si>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</si>
  <si>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</si>
  <si>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</si>
  <si>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</si>
  <si>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</si>
  <si>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</si>
  <si>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</si>
  <si>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</si>
  <si>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</si>
  <si>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</si>
  <si>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</si>
  <si>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</si>
  <si>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</si>
  <si>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</si>
  <si>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</si>
  <si>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</si>
  <si>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</si>
  <si>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</si>
  <si>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</si>
  <si>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</si>
  <si>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</si>
  <si>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</si>
  <si>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</si>
  <si>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</si>
  <si>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</si>
  <si>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</si>
  <si>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</si>
  <si>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</si>
  <si>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</si>
  <si>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</si>
  <si>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</si>
  <si>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</si>
  <si>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</si>
  <si>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</si>
  <si>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</si>
  <si>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</si>
  <si>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</si>
  <si>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</si>
  <si>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</si>
  <si>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</si>
  <si>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</si>
  <si>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</si>
  <si>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</si>
  <si>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</si>
  <si>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</si>
  <si>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</si>
  <si>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</si>
  <si>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</si>
  <si>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</si>
  <si>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</si>
  <si>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</si>
  <si>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</si>
  <si>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</si>
  <si>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</si>
  <si>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</si>
  <si>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</si>
  <si>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</si>
  <si>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</si>
  <si>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</si>
  <si>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</si>
  <si>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</si>
  <si>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</si>
  <si>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</si>
  <si>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</si>
  <si>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</si>
  <si>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</si>
  <si>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</si>
  <si>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</si>
  <si>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</si>
  <si>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</si>
  <si>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</si>
  <si>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</si>
  <si>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</si>
  <si>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</si>
  <si>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</si>
  <si>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</si>
  <si>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</si>
  <si>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</si>
  <si>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</si>
  <si>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</si>
  <si>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</si>
  <si>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</si>
  <si>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</si>
  <si>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</si>
  <si>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</si>
  <si>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</si>
  <si>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</si>
  <si>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</si>
  <si>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</si>
  <si>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</si>
  <si>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</si>
  <si>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</si>
  <si>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</si>
  <si>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</si>
  <si>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</si>
  <si>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</si>
  <si>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</si>
  <si>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</si>
  <si>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</si>
  <si>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</si>
  <si>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</si>
  <si>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</si>
  <si>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</si>
  <si>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</si>
  <si>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</si>
  <si>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</si>
  <si>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</si>
  <si>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</si>
  <si>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</si>
  <si>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</si>
  <si>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</si>
  <si>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</si>
  <si>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</si>
  <si>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</si>
  <si>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</si>
  <si>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</si>
  <si>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</si>
  <si>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</si>
  <si>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</si>
  <si>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</si>
  <si>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</si>
  <si>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</si>
  <si>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</si>
  <si>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</si>
  <si>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</si>
  <si>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</si>
  <si>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</si>
  <si>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</si>
  <si>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</si>
  <si>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</si>
  <si>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</si>
  <si>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</si>
  <si>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</si>
  <si>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</si>
  <si>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</si>
  <si>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</si>
  <si>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</si>
  <si>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</si>
  <si>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</si>
  <si>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</si>
  <si>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</si>
  <si>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</si>
  <si>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</si>
  <si>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</si>
  <si>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</si>
  <si>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</si>
  <si>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</si>
  <si>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</si>
  <si>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</si>
  <si>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</si>
  <si>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</si>
  <si>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</si>
  <si>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</si>
  <si>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</si>
  <si>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</si>
  <si>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</si>
  <si>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</si>
  <si>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</si>
  <si>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</si>
  <si>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</si>
  <si>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</si>
  <si>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</si>
  <si>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</si>
  <si>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</si>
  <si>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</si>
  <si>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</si>
  <si>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</si>
  <si>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</si>
  <si>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</si>
  <si>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</si>
  <si>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</si>
  <si>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</si>
  <si>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</si>
  <si>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</si>
  <si>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</si>
  <si>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</si>
  <si>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</si>
  <si>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</si>
  <si>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</si>
  <si>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</si>
  <si>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</si>
  <si>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</si>
  <si>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</si>
  <si>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</si>
  <si>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</si>
  <si>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</si>
  <si>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</si>
  <si>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</si>
  <si>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</si>
  <si>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</si>
  <si>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</si>
  <si>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</si>
  <si>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</si>
  <si>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</si>
  <si>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</si>
  <si>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</si>
  <si>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</si>
  <si>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</si>
  <si>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</si>
  <si>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</si>
  <si>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</si>
  <si>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</si>
  <si>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</si>
  <si>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</si>
  <si>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</si>
  <si>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</si>
  <si>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</si>
  <si>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</si>
  <si>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</si>
  <si>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</si>
  <si>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</si>
  <si>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</si>
  <si>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</si>
  <si>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</si>
  <si>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</si>
  <si>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</si>
  <si>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</si>
  <si>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</si>
  <si>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</si>
  <si>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</si>
  <si>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</si>
  <si>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</si>
  <si>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</si>
  <si>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</si>
  <si>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</si>
  <si>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</si>
  <si>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</si>
  <si>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</si>
  <si>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</si>
  <si>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</si>
  <si>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</si>
  <si>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</si>
  <si>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</si>
  <si>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</si>
  <si>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</si>
  <si>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</si>
  <si>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</si>
  <si>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</si>
  <si>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</si>
  <si>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</si>
  <si>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</si>
  <si>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</si>
  <si>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</si>
  <si>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</si>
  <si>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</si>
  <si>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</si>
  <si>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</si>
  <si>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</si>
  <si>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</si>
  <si>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</si>
  <si>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</si>
  <si>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</si>
  <si>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</si>
  <si>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</si>
  <si>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</si>
  <si>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</si>
  <si>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</si>
  <si>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</si>
  <si>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</si>
  <si>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</si>
  <si>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</si>
  <si>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</si>
  <si>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</si>
  <si>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</si>
  <si>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</si>
  <si>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</si>
  <si>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</si>
  <si>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</si>
  <si>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</si>
  <si>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</si>
  <si>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</si>
  <si>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</si>
  <si>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</si>
  <si>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</si>
  <si>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</si>
  <si>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</si>
  <si>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</si>
  <si>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</si>
  <si>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</si>
  <si>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</si>
  <si>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</si>
  <si>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</si>
  <si>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</si>
  <si>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</si>
  <si>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</si>
  <si>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</si>
  <si>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</si>
  <si>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</si>
  <si>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</si>
  <si>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</si>
  <si>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</si>
  <si>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</si>
  <si>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</si>
  <si>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</si>
  <si>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</si>
  <si>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</si>
  <si>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</si>
  <si>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</si>
  <si>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</si>
  <si>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</si>
  <si>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</si>
  <si>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</si>
  <si>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</si>
  <si>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</si>
  <si>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</si>
  <si>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</si>
  <si>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</si>
  <si>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</si>
  <si>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</si>
  <si>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</si>
  <si>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</si>
  <si>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</si>
  <si>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</si>
  <si>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</si>
  <si>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</si>
  <si>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</si>
  <si>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</si>
  <si>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</si>
  <si>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</si>
  <si>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</si>
  <si>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</si>
  <si>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</si>
  <si>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</si>
  <si>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</si>
  <si>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</si>
  <si>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</si>
  <si>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</si>
  <si>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</si>
  <si>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</si>
  <si>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</si>
  <si>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</si>
  <si>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</si>
  <si>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</si>
  <si>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</si>
  <si>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</si>
  <si>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</si>
  <si>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</si>
  <si>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</si>
  <si>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</si>
  <si>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</si>
  <si>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</si>
  <si>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</si>
  <si>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</si>
  <si>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</si>
  <si>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</si>
  <si>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</si>
  <si>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</si>
  <si>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</si>
  <si>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</si>
  <si>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</si>
  <si>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</si>
  <si>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</si>
  <si>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</si>
  <si>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</si>
  <si>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</si>
  <si>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</si>
  <si>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</si>
  <si>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</si>
  <si>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</si>
  <si>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</si>
  <si>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</si>
  <si>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</si>
  <si>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</si>
  <si>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</si>
  <si>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</si>
  <si>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</si>
  <si>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</si>
  <si>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</si>
  <si>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</si>
  <si>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</si>
  <si>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</si>
  <si>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</si>
  <si>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</si>
  <si>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</si>
  <si>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</si>
  <si>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</si>
  <si>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</si>
  <si>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</si>
  <si>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</si>
  <si>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</si>
  <si>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</si>
  <si>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</si>
  <si>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</si>
  <si>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</si>
  <si>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</si>
  <si>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</si>
  <si>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</si>
  <si>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</si>
  <si>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</si>
  <si>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</si>
  <si>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</si>
  <si>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</si>
  <si>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</si>
  <si>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</si>
  <si>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</si>
  <si>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</si>
  <si>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</si>
  <si>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</si>
  <si>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</si>
  <si>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</si>
  <si>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</si>
  <si>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</si>
  <si>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</si>
  <si>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</si>
  <si>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</si>
  <si>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</si>
  <si>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</si>
  <si>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</si>
  <si>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</si>
  <si>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</si>
  <si>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</si>
  <si>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</si>
  <si>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</si>
  <si>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</si>
  <si>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</si>
  <si>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</si>
  <si>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</si>
  <si>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</si>
  <si>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</si>
  <si>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</si>
  <si>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</si>
  <si>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</si>
  <si>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</si>
  <si>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</si>
  <si>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</si>
  <si>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</si>
  <si>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</si>
  <si>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</si>
  <si>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</si>
  <si>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</si>
  <si>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</si>
  <si>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</si>
  <si>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</si>
  <si>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</si>
  <si>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</si>
  <si>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</si>
  <si>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</si>
  <si>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</si>
  <si>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</si>
  <si>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</si>
  <si>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</si>
  <si>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</si>
  <si>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</si>
  <si>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</si>
  <si>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</si>
  <si>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</si>
  <si>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</si>
  <si>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</si>
  <si>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</si>
  <si>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</si>
  <si>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</si>
  <si>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</si>
  <si>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</si>
  <si>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</si>
  <si>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</si>
  <si>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</si>
  <si>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</si>
  <si>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</si>
  <si>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</si>
  <si>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</si>
  <si>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</si>
  <si>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</si>
  <si>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</si>
  <si>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</si>
  <si>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</si>
  <si>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</si>
  <si>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</si>
  <si>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</si>
  <si>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</si>
  <si>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</si>
  <si>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</si>
  <si>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</si>
  <si>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</si>
  <si>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</si>
  <si>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</si>
  <si>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</si>
  <si>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</si>
  <si>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</si>
  <si>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</si>
  <si>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</si>
  <si>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</si>
  <si>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</si>
  <si>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</si>
  <si>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</si>
  <si>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</si>
  <si>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</si>
  <si>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</si>
  <si>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</si>
  <si>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</si>
  <si>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</si>
  <si>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</si>
  <si>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</si>
  <si>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</si>
  <si>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</si>
  <si>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</si>
  <si>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</si>
  <si>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</si>
  <si>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</si>
  <si>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</si>
  <si>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</si>
  <si>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</si>
  <si>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</si>
  <si>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</si>
  <si>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</si>
  <si>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</si>
  <si>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</si>
  <si>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</si>
  <si>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</si>
  <si>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</si>
  <si>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</si>
  <si>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</si>
  <si>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</si>
  <si>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</si>
  <si>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</si>
  <si>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</si>
  <si>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</si>
  <si>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</si>
  <si>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</si>
  <si>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</si>
  <si>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</si>
  <si>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</si>
  <si>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</si>
  <si>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</si>
  <si>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</si>
  <si>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</si>
  <si>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</si>
  <si>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</si>
  <si>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</si>
  <si>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</si>
  <si>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</si>
  <si>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</si>
  <si>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</si>
  <si>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</si>
  <si>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</si>
  <si>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</si>
  <si>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</si>
  <si>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</si>
  <si>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</si>
  <si>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</si>
  <si>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</si>
  <si>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</si>
  <si>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</si>
  <si>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</si>
  <si>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</si>
  <si>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</si>
  <si>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</si>
  <si>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</si>
  <si>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</si>
  <si>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</si>
  <si>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</si>
  <si>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</si>
  <si>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</si>
  <si>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</si>
  <si>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</si>
  <si>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</si>
  <si>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</si>
  <si>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</si>
  <si>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</si>
  <si>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</si>
  <si>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</si>
  <si>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</si>
  <si>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</si>
  <si>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</si>
  <si>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</si>
  <si>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</si>
  <si>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</si>
  <si>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</si>
  <si>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</si>
  <si>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</si>
  <si>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</si>
  <si>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</si>
  <si>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</si>
  <si>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</si>
  <si>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</si>
  <si>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</si>
  <si>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</si>
  <si>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</si>
  <si>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</si>
  <si>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</si>
  <si>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</si>
  <si>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</si>
  <si>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</si>
  <si>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</si>
  <si>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</si>
  <si>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</si>
  <si>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</si>
  <si>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</si>
  <si>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</si>
  <si>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</si>
  <si>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</si>
  <si>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</si>
  <si>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</si>
  <si>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</si>
  <si>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</si>
  <si>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</si>
  <si>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</si>
  <si>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</si>
  <si>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</si>
  <si>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</si>
  <si>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</si>
  <si>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</si>
  <si>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</si>
  <si>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</si>
  <si>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</si>
  <si>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</si>
  <si>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</si>
  <si>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</si>
  <si>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</si>
  <si>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</si>
  <si>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</si>
  <si>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</si>
  <si>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</si>
  <si>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</si>
  <si>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</si>
  <si>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</si>
  <si>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</si>
  <si>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</si>
  <si>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</si>
  <si>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</si>
  <si>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</si>
  <si>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</si>
  <si>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</si>
  <si>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</si>
  <si>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</si>
  <si>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</si>
  <si>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</si>
  <si>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</si>
  <si>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</si>
  <si>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</si>
  <si>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</si>
  <si>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</si>
  <si>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</si>
  <si>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</si>
  <si>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</si>
  <si>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</si>
  <si>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</si>
  <si>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</si>
  <si>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</si>
  <si>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</si>
  <si>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</si>
  <si>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</si>
  <si>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</si>
  <si>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</si>
  <si>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</si>
  <si>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</si>
  <si>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</si>
  <si>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</si>
  <si>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</si>
  <si>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</si>
  <si>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</si>
  <si>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</si>
  <si>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</si>
  <si>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</si>
  <si>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</si>
  <si>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</si>
  <si>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</si>
  <si>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</si>
  <si>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</si>
  <si>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</si>
  <si>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</si>
  <si>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</si>
  <si>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</si>
  <si>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</si>
  <si>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</si>
  <si>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</si>
  <si>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</si>
  <si>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</si>
  <si>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</si>
  <si>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</si>
  <si>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</si>
  <si>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</si>
  <si>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</si>
  <si>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</si>
  <si>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</si>
  <si>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</si>
  <si>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</si>
  <si>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</si>
  <si>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</si>
  <si>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</si>
  <si>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</si>
  <si>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</si>
  <si>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</si>
  <si>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</si>
  <si>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</si>
  <si>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</si>
  <si>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</si>
  <si>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</si>
  <si>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</si>
  <si>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</si>
  <si>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</si>
  <si>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</si>
  <si>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</si>
  <si>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</si>
  <si>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</si>
  <si>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</si>
  <si>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</si>
  <si>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</si>
  <si>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</si>
  <si>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</si>
  <si>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</si>
  <si>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</si>
  <si>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</si>
  <si>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</si>
  <si>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</si>
  <si>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</si>
  <si>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</si>
  <si>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</si>
  <si>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</si>
  <si>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</si>
  <si>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</si>
  <si>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</si>
  <si>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</si>
  <si>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</si>
  <si>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</si>
  <si>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</si>
  <si>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</si>
  <si>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</si>
  <si>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</si>
  <si>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</si>
  <si>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</si>
  <si>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</si>
  <si>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</si>
  <si>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</si>
  <si>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</si>
  <si>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</si>
  <si>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</si>
  <si>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</si>
  <si>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</si>
  <si>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</si>
  <si>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</si>
  <si>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</si>
  <si>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</si>
  <si>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</si>
  <si>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</si>
  <si>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</si>
  <si>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</si>
  <si>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</si>
  <si>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</si>
  <si>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</si>
  <si>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</si>
  <si>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</si>
  <si>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</si>
  <si>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</si>
  <si>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</si>
  <si>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</si>
  <si>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</si>
  <si>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</si>
  <si>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</si>
  <si>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</si>
  <si>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</si>
  <si>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</si>
  <si>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</si>
  <si>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</si>
  <si>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</si>
  <si>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</si>
  <si>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</si>
  <si>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</si>
  <si>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</si>
  <si>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</si>
  <si>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</si>
  <si>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</si>
  <si>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</si>
  <si>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</si>
  <si>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</si>
  <si>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</si>
  <si>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</si>
  <si>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</si>
  <si>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</si>
  <si>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</si>
  <si>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</si>
  <si>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</si>
  <si>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</si>
  <si>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</si>
  <si>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</si>
  <si>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</si>
  <si>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</si>
  <si>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</si>
  <si>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</si>
  <si>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</si>
  <si>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</si>
  <si>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</si>
  <si>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</si>
  <si>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</si>
  <si>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</si>
  <si>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</si>
  <si>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</si>
  <si>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</si>
  <si>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</si>
  <si>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</si>
  <si>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</si>
  <si>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</si>
  <si>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</si>
  <si>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</si>
  <si>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</si>
  <si>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</si>
  <si>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</si>
  <si>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</si>
  <si>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</si>
  <si>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</si>
  <si>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</si>
  <si>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</si>
  <si>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</si>
  <si>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</si>
  <si>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</si>
  <si>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</si>
  <si>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</si>
  <si>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</si>
  <si>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</si>
  <si>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</si>
  <si>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</si>
  <si>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</si>
  <si>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</si>
  <si>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</si>
  <si>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</si>
  <si>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</si>
  <si>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</si>
  <si>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</si>
  <si>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</si>
  <si>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</si>
  <si>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</si>
  <si>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</si>
  <si>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</si>
  <si>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</si>
  <si>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</si>
  <si>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</si>
  <si>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</si>
  <si>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</si>
  <si>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</si>
  <si>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</si>
  <si>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</si>
  <si>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</si>
  <si>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</si>
  <si>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</si>
  <si>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</si>
  <si>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</si>
  <si>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</si>
  <si>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</si>
  <si>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</si>
  <si>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</si>
  <si>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</si>
  <si>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</si>
  <si>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</si>
  <si>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</si>
  <si>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</si>
  <si>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</si>
  <si>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</si>
  <si>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</si>
  <si>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</si>
  <si>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</si>
  <si>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</si>
  <si>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</si>
  <si>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</si>
  <si>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</si>
  <si>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</si>
  <si>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</si>
  <si>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</si>
  <si>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</si>
  <si>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</si>
  <si>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</si>
  <si>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</si>
  <si>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</si>
  <si>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</si>
  <si>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</si>
  <si>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</si>
  <si>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</si>
  <si>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</si>
  <si>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</si>
  <si>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</si>
  <si>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</si>
  <si>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</si>
  <si>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</si>
  <si>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</si>
  <si>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</si>
  <si>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</si>
  <si>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</si>
  <si>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</si>
  <si>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</si>
  <si>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</si>
  <si>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</si>
  <si>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</si>
  <si>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</si>
  <si>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</si>
  <si>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</si>
  <si>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</si>
  <si>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</si>
  <si>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</si>
  <si>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</si>
  <si>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</si>
  <si>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</si>
  <si>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</si>
  <si>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</si>
  <si>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</si>
  <si>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</si>
  <si>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</si>
  <si>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</si>
  <si>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</si>
  <si>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</si>
  <si>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</si>
  <si>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</si>
  <si>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</si>
  <si>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</si>
  <si>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</si>
  <si>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</si>
  <si>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</si>
  <si>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</si>
  <si>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</si>
  <si>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</si>
  <si>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</si>
  <si>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</si>
  <si>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</si>
  <si>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</si>
  <si>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</si>
  <si>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</si>
  <si>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</si>
  <si>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</si>
  <si>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</si>
  <si>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</si>
  <si>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</si>
  <si>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</si>
  <si>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</si>
  <si>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</si>
  <si>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</si>
  <si>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</si>
  <si>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</si>
  <si>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</si>
  <si>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</si>
  <si>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</si>
  <si>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</si>
  <si>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</si>
  <si>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</si>
  <si>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</si>
  <si>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</si>
  <si>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</si>
  <si>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</si>
  <si>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</si>
  <si>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</si>
  <si>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</si>
  <si>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</si>
  <si>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</si>
  <si>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</si>
  <si>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</si>
  <si>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</si>
  <si>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</si>
  <si>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</si>
  <si>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</si>
  <si>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</si>
  <si>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</si>
  <si>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</si>
  <si>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</si>
  <si>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</si>
  <si>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</si>
  <si>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</si>
  <si>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</si>
  <si>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</si>
  <si>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</si>
  <si>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</si>
  <si>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</si>
  <si>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</si>
  <si>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</si>
  <si>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</si>
  <si>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</si>
  <si>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</si>
  <si>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</si>
  <si>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</si>
  <si>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</si>
  <si>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</si>
  <si>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</si>
  <si>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</si>
  <si>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</si>
  <si>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</si>
  <si>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</si>
  <si>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</si>
  <si>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</si>
  <si>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</si>
  <si>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</si>
  <si>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</si>
  <si>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</si>
  <si>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</si>
  <si>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</si>
  <si>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</si>
  <si>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</si>
  <si>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</si>
  <si>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</si>
  <si>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</si>
  <si>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</si>
  <si>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</si>
  <si>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</si>
  <si>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</si>
  <si>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</si>
  <si>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</si>
  <si>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</si>
  <si>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</si>
  <si>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</si>
  <si>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</si>
  <si>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</si>
  <si>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</si>
  <si>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</si>
  <si>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</si>
  <si>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</si>
  <si>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</si>
  <si>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</si>
  <si>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</si>
  <si>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</si>
  <si>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</si>
  <si>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</si>
  <si>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</si>
  <si>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</si>
  <si>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</si>
  <si>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</si>
  <si>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</si>
  <si>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</si>
  <si>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</si>
  <si>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</si>
  <si>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</si>
  <si>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</si>
  <si>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</si>
  <si>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</si>
  <si>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</si>
  <si>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</si>
  <si>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</si>
  <si>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</si>
  <si>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</si>
  <si>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</si>
  <si>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</si>
  <si>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</si>
  <si>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</si>
  <si>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</si>
  <si>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</si>
  <si>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</si>
  <si>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</si>
  <si>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</si>
  <si>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</si>
  <si>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</si>
  <si>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</si>
  <si>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</si>
  <si>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</si>
  <si>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</si>
  <si>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</si>
  <si>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</si>
  <si>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</si>
  <si>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</si>
  <si>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</si>
  <si>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</si>
  <si>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</si>
  <si>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</si>
  <si>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</si>
  <si>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</si>
  <si>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</si>
  <si>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</si>
  <si>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</si>
  <si>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</si>
  <si>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</si>
  <si>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</si>
  <si>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</si>
  <si>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</si>
  <si>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</si>
  <si>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</si>
  <si>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</si>
  <si>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</si>
  <si>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</si>
  <si>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</si>
  <si>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</si>
  <si>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</si>
  <si>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</si>
  <si>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</si>
  <si>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</si>
  <si>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</si>
  <si>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</si>
  <si>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</si>
  <si>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</si>
  <si>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</si>
  <si>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</si>
  <si>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</si>
  <si>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</si>
  <si>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</si>
  <si>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</si>
  <si>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</si>
  <si>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</si>
  <si>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</si>
  <si>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</si>
  <si>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</si>
  <si>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</si>
  <si>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</si>
  <si>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</si>
  <si>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</si>
  <si>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</si>
  <si>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</si>
  <si>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</si>
  <si>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</si>
  <si>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</si>
  <si>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</si>
  <si>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</si>
  <si>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</si>
  <si>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</si>
  <si>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</si>
  <si>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</si>
  <si>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</si>
  <si>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</si>
  <si>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</si>
  <si>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</si>
  <si>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</si>
  <si>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</si>
  <si>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</si>
  <si>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</si>
  <si>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</si>
  <si>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</si>
  <si>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</si>
  <si>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</si>
  <si>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</si>
  <si>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</si>
  <si>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</si>
  <si>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</si>
  <si>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</si>
  <si>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</si>
  <si>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</si>
  <si>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</si>
  <si>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</si>
  <si>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</si>
  <si>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</si>
  <si>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</si>
  <si>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</si>
  <si>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</si>
  <si>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</si>
  <si>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</si>
  <si>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</si>
  <si>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</si>
  <si>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</si>
  <si>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</si>
  <si>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</si>
  <si>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</si>
  <si>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</si>
  <si>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</si>
  <si>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</si>
  <si>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</si>
  <si>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</si>
  <si>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</si>
  <si>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</si>
  <si>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</si>
  <si>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</si>
  <si>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</si>
  <si>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</si>
  <si>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</si>
  <si>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</si>
  <si>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</si>
  <si>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</si>
  <si>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</si>
  <si>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</si>
  <si>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</si>
  <si>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</si>
  <si>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</si>
  <si>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</si>
  <si>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</si>
  <si>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</si>
  <si>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</si>
  <si>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</si>
  <si>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</si>
  <si>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</si>
  <si>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</si>
  <si>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</si>
  <si>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</si>
  <si>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</si>
  <si>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</si>
  <si>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</si>
  <si>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</si>
  <si>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</si>
  <si>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</si>
  <si>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</si>
  <si>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</si>
  <si>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</si>
  <si>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</si>
  <si>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</si>
  <si>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</si>
  <si>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</si>
  <si>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</si>
  <si>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</si>
  <si>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</si>
  <si>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</si>
  <si>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</si>
  <si>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</si>
  <si>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</si>
  <si>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</si>
  <si>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</si>
  <si>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</si>
  <si>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</si>
  <si>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</si>
  <si>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</si>
  <si>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</si>
  <si>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</si>
  <si>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</si>
  <si>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</si>
  <si>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</si>
  <si>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</si>
  <si>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</si>
  <si>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</si>
  <si>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</si>
  <si>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</si>
  <si>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</si>
  <si>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</si>
  <si>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</si>
  <si>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</si>
  <si>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</si>
  <si>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</si>
  <si>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</si>
  <si>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</si>
  <si>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</si>
  <si>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</si>
  <si>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</si>
  <si>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</si>
  <si>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</si>
  <si>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</si>
  <si>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</si>
  <si>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</si>
  <si>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</si>
  <si>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</si>
  <si>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</si>
  <si>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</si>
  <si>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</si>
  <si>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</si>
  <si>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</si>
  <si>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</si>
  <si>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</si>
  <si>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</si>
  <si>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</si>
  <si>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</si>
  <si>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</si>
  <si>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</si>
  <si>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</si>
  <si>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</si>
  <si>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</si>
  <si>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</si>
  <si>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</si>
  <si>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</si>
  <si>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</si>
  <si>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</si>
  <si>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</si>
  <si>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</si>
  <si>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</si>
  <si>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</si>
  <si>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</si>
  <si>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</si>
  <si>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</si>
  <si>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</si>
  <si>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</si>
  <si>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</si>
  <si>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</si>
  <si>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</si>
  <si>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</si>
  <si>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</si>
  <si>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</si>
  <si>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</si>
  <si>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</si>
  <si>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</si>
  <si>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</si>
  <si>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</si>
  <si>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</si>
  <si>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</si>
  <si>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</si>
  <si>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</si>
  <si>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</si>
  <si>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</si>
  <si>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</si>
  <si>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</si>
  <si>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</si>
  <si>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</si>
  <si>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</si>
  <si>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</si>
  <si>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</si>
  <si>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</si>
  <si>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</si>
  <si>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</si>
  <si>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</si>
  <si>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</si>
  <si>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</si>
  <si>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</si>
  <si>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</si>
  <si>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</si>
  <si>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</si>
  <si>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</si>
  <si>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</si>
  <si>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</si>
  <si>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</si>
  <si>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</si>
  <si>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</si>
  <si>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</si>
  <si>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</si>
  <si>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</si>
  <si>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</si>
  <si>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</si>
  <si>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</si>
  <si>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</si>
  <si>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</si>
  <si>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</si>
  <si>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</si>
  <si>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</si>
  <si>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</si>
  <si>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</si>
  <si>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</si>
  <si>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</si>
  <si>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</si>
  <si>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</si>
  <si>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</si>
  <si>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</si>
  <si>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</si>
  <si>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</si>
  <si>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</si>
  <si>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</si>
  <si>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</si>
  <si>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</si>
  <si>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</si>
  <si>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</si>
  <si>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</si>
  <si>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</si>
  <si>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</si>
  <si>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</si>
  <si>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</si>
  <si>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</si>
  <si>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</si>
  <si>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</si>
  <si>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</si>
  <si>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</si>
  <si>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</si>
  <si>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</si>
  <si>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</si>
  <si>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</si>
  <si>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</si>
  <si>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</si>
  <si>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</si>
  <si>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</si>
  <si>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</si>
  <si>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</si>
  <si>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</si>
  <si>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</si>
  <si>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</si>
  <si>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</si>
  <si>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</si>
  <si>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</si>
  <si>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</si>
  <si>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</si>
  <si>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</si>
  <si>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</si>
  <si>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</si>
  <si>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</si>
  <si>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</si>
  <si>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</si>
  <si>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</si>
  <si>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</si>
  <si>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</si>
  <si>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</si>
  <si>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</si>
  <si>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</si>
  <si>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</si>
  <si>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</si>
  <si>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</si>
  <si>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</si>
  <si>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</si>
  <si>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</si>
  <si>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</si>
  <si>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</si>
  <si>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</si>
  <si>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</si>
  <si>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</si>
  <si>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</si>
  <si>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</si>
  <si>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</si>
  <si>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</si>
  <si>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</si>
  <si>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</si>
  <si>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</si>
  <si>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</si>
  <si>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</si>
  <si>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</si>
  <si>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</si>
  <si>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</si>
  <si>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</si>
  <si>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</si>
  <si>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</si>
  <si>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</si>
  <si>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</si>
  <si>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</si>
  <si>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</si>
  <si>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</si>
  <si>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</si>
  <si>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</si>
  <si>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</si>
  <si>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</si>
  <si>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</si>
  <si>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</si>
  <si>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</si>
  <si>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</si>
  <si>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</si>
  <si>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</si>
  <si>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</si>
  <si>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</si>
  <si>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</si>
  <si>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</si>
  <si>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</si>
  <si>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</si>
  <si>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</si>
  <si>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</si>
  <si>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</si>
  <si>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</si>
  <si>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</si>
  <si>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</si>
  <si>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</si>
  <si>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</si>
  <si>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</si>
  <si>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</si>
  <si>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</si>
  <si>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</si>
  <si>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</si>
  <si>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</si>
  <si>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</si>
  <si>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</si>
  <si>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</si>
  <si>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</si>
  <si>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</si>
  <si>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</si>
  <si>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</si>
  <si>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</si>
  <si>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</si>
  <si>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</si>
  <si>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</si>
  <si>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</si>
  <si>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</si>
  <si>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</si>
  <si>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</si>
  <si>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</si>
  <si>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</si>
  <si>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</si>
  <si>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</si>
  <si>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</si>
  <si>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</si>
  <si>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</si>
  <si>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</si>
  <si>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</si>
  <si>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</si>
  <si>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</si>
  <si>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</si>
  <si>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</si>
  <si>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</si>
  <si>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</si>
  <si>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</si>
  <si>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</si>
  <si>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</si>
  <si>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</si>
  <si>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</si>
  <si>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</si>
  <si>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</si>
  <si>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</si>
  <si>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</si>
  <si>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</si>
  <si>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</si>
  <si>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</si>
  <si>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</si>
  <si>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</si>
  <si>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</si>
  <si>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</si>
  <si>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</si>
  <si>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</si>
  <si>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</si>
  <si>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</si>
  <si>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</si>
  <si>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</si>
  <si>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</si>
  <si>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</si>
  <si>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</si>
  <si>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</si>
  <si>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</si>
  <si>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</si>
  <si>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</si>
  <si>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</si>
  <si>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</si>
  <si>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</si>
  <si>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</si>
  <si>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</si>
  <si>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</si>
  <si>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</si>
  <si>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</si>
  <si>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</si>
  <si>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</si>
  <si>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</si>
  <si>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</si>
  <si>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</si>
  <si>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</si>
  <si>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</si>
  <si>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</si>
  <si>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</si>
  <si>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</si>
  <si>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</si>
  <si>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</si>
  <si>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</si>
  <si>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</si>
  <si>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</si>
  <si>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</si>
  <si>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</si>
  <si>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</si>
  <si>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</si>
  <si>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</si>
  <si>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</si>
  <si>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</si>
  <si>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</si>
  <si>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</si>
  <si>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</si>
  <si>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</si>
  <si>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</si>
  <si>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</si>
  <si>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</si>
  <si>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</si>
  <si>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</si>
  <si>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</si>
  <si>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</si>
  <si>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</si>
  <si>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</si>
  <si>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</si>
  <si>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</si>
  <si>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</si>
  <si>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</si>
  <si>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</si>
  <si>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</si>
  <si>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</si>
  <si>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</si>
  <si>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</si>
  <si>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</si>
  <si>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</si>
  <si>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</si>
  <si>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</si>
  <si>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</si>
  <si>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</si>
  <si>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</si>
  <si>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</si>
  <si>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</si>
  <si>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</si>
  <si>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</si>
  <si>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</si>
  <si>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</si>
  <si>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</si>
  <si>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</si>
  <si>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</si>
  <si>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</si>
  <si>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</si>
  <si>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</si>
  <si>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</si>
  <si>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</si>
  <si>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</si>
  <si>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</si>
  <si>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</si>
  <si>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</si>
  <si>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</si>
  <si>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</si>
  <si>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</si>
  <si>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</si>
  <si>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</si>
  <si>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</si>
  <si>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</si>
  <si>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</si>
  <si>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</si>
  <si>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</si>
  <si>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</si>
  <si>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</si>
  <si>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</si>
  <si>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</si>
  <si>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</si>
  <si>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</si>
  <si>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</si>
  <si>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</si>
  <si>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</si>
  <si>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</si>
  <si>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</si>
  <si>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</si>
  <si>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</si>
  <si>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</si>
  <si>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</si>
  <si>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</si>
  <si>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</si>
  <si>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</si>
  <si>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</si>
  <si>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</si>
  <si>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</si>
  <si>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</si>
  <si>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</si>
  <si>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</si>
  <si>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</si>
  <si>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</si>
  <si>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</si>
  <si>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</si>
  <si>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</si>
  <si>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</si>
  <si>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</si>
  <si>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</si>
  <si>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</si>
  <si>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</si>
  <si>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</si>
  <si>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</si>
  <si>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</si>
  <si>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</si>
  <si>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</si>
  <si>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</si>
  <si>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</si>
  <si>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</si>
  <si>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</si>
  <si>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</si>
  <si>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</si>
  <si>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</si>
  <si>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</si>
  <si>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</si>
  <si>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</si>
  <si>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</si>
  <si>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</si>
  <si>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</si>
  <si>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</si>
  <si>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</si>
  <si>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</si>
  <si>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</si>
  <si>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</si>
  <si>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</si>
  <si>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</si>
  <si>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</si>
  <si>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</si>
  <si>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</si>
  <si>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</si>
  <si>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</si>
  <si>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</si>
  <si>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</si>
  <si>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</si>
  <si>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</si>
  <si>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</si>
  <si>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</si>
  <si>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</si>
  <si>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</si>
  <si>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</si>
  <si>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</si>
  <si>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</si>
  <si>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</si>
  <si>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</si>
  <si>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</si>
  <si>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</si>
  <si>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</si>
  <si>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</si>
  <si>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</si>
  <si>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</si>
  <si>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</si>
  <si>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</si>
  <si>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</si>
  <si>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</si>
  <si>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</si>
  <si>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</si>
  <si>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</si>
  <si>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</si>
  <si>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</si>
  <si>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</si>
  <si>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</si>
  <si>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</si>
  <si>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</si>
  <si>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</si>
  <si>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</si>
  <si>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</si>
  <si>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</si>
  <si>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</si>
  <si>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</si>
  <si>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</si>
  <si>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</si>
  <si>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</si>
  <si>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</si>
  <si>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</si>
  <si>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</si>
  <si>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</si>
  <si>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</si>
  <si>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</si>
  <si>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</si>
  <si>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</si>
  <si>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</si>
  <si>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</si>
  <si>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</si>
  <si>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</si>
  <si>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</si>
  <si>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</si>
  <si>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</si>
  <si>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</si>
  <si>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</si>
  <si>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</si>
  <si>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</si>
  <si>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</si>
  <si>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</si>
  <si>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</si>
  <si>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</si>
  <si>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</si>
  <si>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</si>
  <si>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</si>
  <si>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</si>
  <si>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</si>
  <si>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</si>
  <si>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</si>
  <si>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</si>
  <si>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</si>
  <si>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</si>
  <si>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</si>
  <si>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</si>
  <si>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</si>
  <si>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</si>
  <si>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</si>
  <si>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</si>
  <si>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</si>
  <si>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</si>
  <si>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</si>
  <si>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</si>
  <si>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</si>
  <si>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</si>
  <si>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</si>
  <si>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</si>
  <si>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</si>
  <si>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</si>
  <si>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</si>
  <si>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</si>
  <si>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</si>
  <si>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</si>
  <si>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</si>
  <si>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</si>
  <si>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</si>
  <si>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</si>
  <si>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</si>
  <si>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</si>
  <si>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</si>
  <si>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</si>
  <si>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</si>
  <si>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</si>
  <si>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</si>
  <si>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</si>
  <si>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</si>
  <si>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</si>
  <si>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</si>
  <si>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</si>
  <si>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</si>
  <si>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</si>
  <si>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</si>
  <si>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</si>
  <si>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</si>
  <si>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</si>
  <si>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</si>
  <si>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</si>
  <si>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</si>
  <si>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</si>
  <si>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</si>
  <si>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</si>
  <si>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</si>
  <si>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</si>
  <si>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</si>
  <si>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</si>
  <si>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</si>
  <si>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</si>
  <si>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</si>
  <si>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</si>
  <si>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</si>
  <si>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</si>
  <si>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</si>
  <si>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</si>
  <si>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</si>
  <si>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</si>
  <si>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</si>
  <si>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</si>
  <si>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</si>
  <si>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</si>
  <si>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</si>
  <si>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</si>
  <si>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</si>
  <si>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</si>
  <si>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</si>
  <si>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</si>
  <si>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</si>
  <si>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</si>
  <si>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</si>
  <si>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</si>
  <si>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</si>
  <si>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</si>
  <si>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</si>
  <si>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</si>
  <si>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</si>
  <si>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</si>
  <si>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</si>
  <si>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</si>
  <si>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</si>
  <si>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</si>
  <si>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</si>
  <si>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</si>
  <si>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</si>
  <si>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</si>
  <si>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</si>
  <si>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</si>
  <si>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</si>
  <si>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</si>
  <si>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</si>
  <si>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</si>
  <si>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</si>
  <si>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</si>
  <si>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</si>
  <si>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</si>
  <si>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</si>
  <si>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</si>
  <si>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</si>
  <si>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</si>
  <si>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</si>
  <si>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</si>
  <si>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</si>
  <si>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</si>
  <si>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</si>
  <si>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</si>
  <si>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</si>
  <si>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</si>
  <si>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</si>
  <si>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</si>
  <si>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</si>
  <si>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</si>
  <si>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</si>
  <si>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</si>
  <si>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</si>
  <si>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</si>
  <si>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</si>
  <si>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</si>
  <si>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</si>
  <si>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</si>
  <si>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</si>
  <si>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</si>
  <si>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</si>
  <si>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</si>
  <si>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</si>
  <si>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</si>
  <si>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</si>
  <si>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</si>
  <si>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</si>
  <si>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</si>
  <si>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</si>
  <si>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</si>
  <si>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</si>
  <si>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</si>
  <si>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</si>
  <si>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</si>
  <si>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</si>
  <si>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</si>
  <si>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</si>
  <si>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</si>
  <si>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</si>
  <si>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</si>
  <si>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</si>
  <si>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</si>
  <si>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</si>
  <si>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</si>
  <si>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</si>
  <si>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</si>
  <si>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</si>
  <si>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</si>
  <si>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</si>
  <si>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</si>
  <si>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</si>
  <si>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</si>
  <si>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</si>
  <si>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</si>
  <si>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</si>
  <si>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</si>
  <si>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</si>
  <si>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</si>
  <si>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</si>
  <si>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</si>
  <si>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</si>
  <si>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</si>
  <si>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</si>
  <si>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</si>
  <si>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</si>
  <si>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</si>
  <si>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</si>
  <si>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</si>
  <si>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</si>
  <si>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</si>
  <si>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</si>
  <si>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</si>
  <si>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</si>
  <si>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</si>
  <si>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</si>
  <si>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</si>
  <si>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</si>
  <si>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</si>
  <si>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</si>
  <si>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</si>
  <si>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</si>
  <si>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</si>
  <si>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</si>
  <si>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</si>
  <si>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</si>
  <si>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</si>
  <si>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</si>
  <si>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</si>
  <si>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</si>
  <si>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</si>
  <si>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</si>
  <si>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</si>
  <si>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</si>
  <si>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</si>
  <si>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</si>
  <si>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</si>
  <si>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</si>
  <si>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</si>
  <si>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</si>
  <si>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</si>
  <si>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</si>
  <si>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</si>
  <si>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</si>
  <si>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</si>
  <si>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</si>
  <si>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</si>
  <si>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</si>
  <si>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</si>
  <si>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</si>
  <si>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</si>
  <si>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</si>
  <si>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</si>
  <si>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</si>
  <si>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</si>
  <si>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</si>
  <si>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</si>
  <si>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</si>
  <si>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</si>
  <si>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</si>
  <si>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</si>
  <si>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</si>
  <si>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</si>
  <si>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</si>
  <si>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</si>
  <si>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</si>
  <si>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</si>
  <si>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</si>
  <si>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</si>
  <si>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</si>
  <si>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</si>
  <si>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</si>
  <si>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</si>
  <si>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</si>
  <si>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</si>
  <si>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</si>
  <si>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</si>
  <si>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</si>
  <si>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</si>
  <si>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</si>
  <si>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</si>
  <si>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</si>
  <si>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</si>
  <si>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</si>
  <si>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</si>
  <si>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</si>
  <si>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</si>
  <si>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</si>
  <si>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</si>
  <si>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</si>
  <si>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</si>
  <si>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</si>
  <si>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</si>
  <si>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</si>
  <si>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</si>
  <si>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</si>
  <si>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</si>
  <si>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</si>
  <si>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</si>
  <si>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</si>
  <si>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</si>
  <si>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</si>
  <si>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</si>
  <si>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</si>
  <si>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</si>
  <si>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</si>
  <si>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</si>
  <si>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</si>
  <si>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</si>
  <si>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</si>
  <si>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</si>
  <si>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</si>
  <si>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</si>
  <si>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</si>
  <si>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</si>
  <si>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</si>
  <si>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</si>
  <si>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</si>
  <si>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</si>
  <si>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</si>
  <si>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</si>
  <si>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</si>
  <si>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</si>
  <si>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</si>
  <si>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</si>
  <si>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</si>
  <si>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</si>
  <si>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</si>
  <si>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</si>
  <si>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</si>
  <si>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</si>
  <si>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</si>
  <si>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</si>
  <si>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</si>
  <si>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</si>
  <si>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</si>
  <si>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</si>
  <si>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</si>
  <si>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</si>
  <si>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</si>
  <si>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</si>
  <si>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</si>
  <si>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</si>
  <si>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</si>
  <si>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</si>
  <si>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</si>
  <si>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</si>
  <si>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</si>
  <si>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</si>
  <si>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</si>
  <si>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</si>
  <si>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</si>
  <si>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</si>
  <si>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</si>
  <si>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</si>
  <si>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</si>
  <si>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</si>
  <si>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</si>
  <si>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</si>
  <si>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</si>
  <si>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</si>
  <si>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</si>
  <si>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</si>
  <si>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</si>
  <si>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</si>
  <si>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</si>
  <si>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</si>
  <si>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</si>
  <si>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</si>
  <si>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</si>
  <si>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</si>
  <si>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</si>
  <si>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</si>
  <si>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</si>
  <si>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</si>
  <si>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</si>
  <si>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</si>
  <si>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</si>
  <si>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</si>
  <si>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</si>
  <si>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</si>
  <si>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</si>
  <si>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</si>
  <si>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</si>
  <si>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</si>
  <si>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</si>
  <si>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</si>
  <si>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</si>
  <si>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</si>
  <si>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</si>
  <si>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</si>
  <si>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</si>
  <si>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</si>
  <si>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</si>
  <si>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</si>
  <si>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</si>
  <si>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</si>
  <si>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</si>
  <si>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</si>
  <si>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</si>
  <si>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</si>
  <si>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</si>
  <si>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</si>
  <si>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</si>
  <si>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</si>
  <si>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</si>
  <si>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</si>
  <si>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</si>
  <si>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</si>
  <si>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</si>
  <si>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</si>
  <si>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</si>
  <si>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</si>
  <si>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</si>
  <si>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</si>
  <si>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</si>
  <si>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</si>
  <si>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</si>
  <si>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</si>
  <si>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</si>
  <si>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</si>
  <si>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</si>
  <si>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</si>
  <si>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</si>
  <si>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</si>
  <si>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</si>
  <si>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</si>
  <si>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</si>
  <si>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</si>
  <si>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</si>
  <si>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</si>
  <si>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</si>
  <si>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</si>
  <si>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</si>
  <si>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</si>
  <si>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</si>
  <si>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</si>
  <si>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</si>
  <si>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</si>
  <si>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</si>
  <si>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</si>
  <si>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</si>
  <si>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</si>
  <si>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</si>
  <si>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</si>
  <si>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</si>
  <si>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</si>
  <si>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</si>
  <si>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</si>
  <si>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</si>
  <si>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</si>
  <si>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</si>
  <si>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</si>
  <si>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</si>
  <si>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</si>
  <si>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</si>
  <si>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</si>
  <si>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</si>
  <si>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</si>
  <si>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</si>
  <si>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</si>
  <si>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</si>
  <si>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</si>
  <si>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</si>
  <si>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</si>
  <si>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</si>
  <si>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</si>
  <si>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</si>
  <si>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</si>
  <si>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</si>
  <si>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</si>
  <si>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</si>
  <si>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</si>
  <si>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</si>
  <si>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</si>
  <si>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</si>
  <si>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</si>
  <si>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</si>
  <si>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</si>
  <si>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</si>
  <si>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</si>
  <si>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</si>
  <si>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</si>
  <si>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</si>
  <si>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</si>
  <si>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</si>
  <si>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</si>
  <si>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</si>
  <si>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</si>
  <si>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</si>
  <si>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</si>
  <si>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</si>
  <si>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</si>
  <si>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</si>
  <si>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</si>
  <si>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</si>
  <si>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</si>
  <si>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</si>
  <si>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</si>
  <si>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</si>
  <si>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</si>
  <si>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</si>
  <si>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</si>
  <si>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</si>
  <si>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</si>
  <si>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</si>
  <si>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</si>
  <si>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</si>
  <si>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</si>
  <si>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</si>
  <si>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</si>
  <si>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</si>
  <si>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</si>
  <si>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</si>
  <si>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</si>
  <si>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</si>
  <si>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</si>
  <si>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</si>
  <si>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</si>
  <si>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</si>
  <si>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</si>
  <si>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</si>
  <si>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</si>
  <si>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</si>
  <si>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</si>
  <si>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</si>
  <si>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</si>
  <si>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</si>
  <si>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</si>
  <si>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</si>
  <si>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</si>
  <si>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</si>
  <si>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</si>
  <si>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</si>
  <si>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</si>
  <si>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</si>
  <si>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</si>
  <si>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</si>
  <si>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</si>
  <si>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</si>
  <si>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</si>
  <si>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</si>
  <si>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</si>
  <si>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</si>
  <si>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</si>
  <si>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</si>
  <si>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</si>
  <si>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</si>
  <si>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</si>
  <si>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</si>
  <si>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</si>
  <si>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</si>
  <si>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</si>
  <si>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</si>
  <si>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</si>
  <si>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</si>
  <si>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</si>
  <si>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</si>
  <si>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</si>
  <si>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</si>
  <si>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</si>
  <si>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</si>
  <si>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</si>
  <si>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</si>
  <si>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</si>
  <si>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</si>
  <si>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</si>
  <si>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</si>
  <si>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</si>
  <si>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</si>
  <si>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</si>
  <si>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</si>
  <si>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</si>
  <si>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</si>
  <si>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</si>
  <si>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</si>
  <si>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</si>
  <si>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</si>
  <si>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</si>
  <si>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</si>
  <si>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</si>
  <si>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</si>
  <si>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</si>
  <si>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</si>
  <si>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</si>
  <si>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</si>
  <si>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</si>
  <si>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</si>
  <si>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</si>
  <si>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</si>
  <si>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</si>
  <si>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</si>
  <si>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</si>
  <si>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</si>
  <si>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</si>
  <si>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</si>
  <si>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</si>
  <si>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</si>
  <si>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</si>
  <si>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</si>
  <si>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</si>
  <si>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</si>
  <si>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</si>
  <si>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</si>
  <si>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</si>
  <si>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</si>
  <si>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</si>
  <si>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</si>
  <si>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</si>
  <si>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</si>
  <si>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</si>
  <si>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</si>
  <si>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</si>
  <si>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</si>
  <si>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</si>
  <si>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</si>
  <si>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</si>
  <si>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</si>
  <si>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</si>
  <si>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</si>
  <si>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</si>
  <si>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</si>
  <si>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</si>
  <si>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</si>
  <si>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</si>
  <si>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</si>
  <si>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</si>
  <si>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</si>
  <si>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</si>
  <si>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</si>
  <si>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</si>
  <si>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</si>
  <si>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</si>
  <si>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</si>
  <si>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</si>
  <si>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</si>
  <si>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</si>
  <si>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</si>
  <si>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</si>
  <si>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</si>
  <si>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</si>
  <si>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</si>
  <si>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</si>
  <si>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</si>
  <si>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</si>
  <si>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</si>
  <si>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</si>
  <si>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</si>
  <si>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</si>
  <si>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</si>
  <si>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</si>
  <si>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</si>
  <si>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</si>
  <si>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</si>
  <si>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</si>
  <si>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</si>
  <si>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</si>
  <si>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</si>
  <si>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</si>
  <si>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</si>
  <si>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</si>
  <si>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</si>
  <si>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</si>
  <si>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</si>
  <si>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</si>
  <si>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</si>
  <si>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</si>
  <si>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</si>
  <si>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</si>
  <si>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</si>
  <si>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</si>
  <si>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</si>
  <si>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</si>
  <si>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</si>
  <si>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</si>
  <si>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</si>
  <si>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</si>
  <si>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</si>
  <si>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</si>
  <si>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</si>
  <si>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</si>
  <si>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</si>
  <si>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</si>
  <si>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</si>
  <si>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</si>
  <si>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</si>
  <si>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</si>
  <si>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</si>
  <si>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</si>
  <si>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</si>
  <si>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</si>
  <si>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</si>
  <si>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</si>
  <si>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</si>
  <si>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</si>
  <si>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</si>
  <si>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</si>
  <si>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</si>
  <si>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</si>
  <si>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</si>
  <si>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</si>
  <si>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</si>
  <si>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</si>
  <si>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</si>
  <si>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</si>
  <si>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</si>
  <si>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</si>
  <si>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</si>
  <si>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</si>
  <si>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</si>
  <si>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</si>
  <si>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</si>
  <si>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</si>
  <si>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</si>
  <si>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</si>
  <si>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</si>
  <si>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</si>
  <si>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</si>
  <si>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</si>
  <si>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</si>
  <si>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</si>
  <si>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</si>
  <si>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</si>
  <si>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</si>
  <si>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</si>
  <si>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</si>
  <si>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</si>
  <si>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</si>
  <si>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</si>
  <si>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</si>
  <si>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</si>
  <si>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</si>
  <si>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</si>
  <si>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</si>
  <si>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</si>
  <si>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</si>
  <si>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</si>
  <si>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</si>
  <si>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</si>
  <si>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</si>
  <si>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</si>
  <si>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</si>
  <si>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</si>
  <si>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</si>
  <si>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</si>
  <si>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</si>
  <si>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</si>
  <si>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</si>
  <si>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</si>
  <si>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</si>
  <si>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</si>
  <si>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</si>
  <si>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</si>
  <si>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</si>
  <si>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</si>
  <si>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</si>
  <si>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</si>
  <si>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</si>
  <si>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</si>
  <si>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</si>
  <si>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</si>
  <si>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</si>
  <si>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</si>
  <si>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</si>
  <si>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</si>
  <si>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</si>
  <si>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</si>
  <si>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</si>
  <si>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</si>
  <si>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</si>
  <si>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</si>
  <si>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</si>
  <si>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</si>
  <si>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</si>
  <si>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</si>
  <si>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</si>
  <si>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</si>
  <si>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</si>
  <si>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</si>
  <si>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</si>
  <si>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</si>
  <si>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</si>
  <si>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</si>
  <si>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</si>
  <si>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</si>
  <si>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</si>
  <si>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</si>
  <si>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</si>
  <si>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</si>
  <si>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</si>
  <si>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</si>
  <si>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</si>
  <si>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</si>
  <si>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</si>
  <si>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</si>
  <si>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</si>
  <si>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</si>
  <si>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</si>
  <si>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</si>
  <si>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</si>
  <si>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</si>
  <si>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</si>
  <si>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</si>
  <si>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</si>
  <si>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</si>
  <si>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</si>
  <si>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</si>
  <si>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</si>
  <si>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</si>
  <si>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</si>
  <si>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</si>
  <si>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</si>
  <si>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</si>
  <si>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</si>
  <si>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</si>
  <si>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</si>
  <si>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</si>
  <si>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</si>
  <si>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</si>
  <si>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</si>
  <si>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</si>
  <si>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</si>
  <si>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</si>
  <si>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</si>
  <si>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</si>
  <si>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</si>
  <si>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</si>
  <si>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</si>
  <si>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</si>
  <si>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</si>
  <si>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</si>
  <si>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</si>
  <si>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</si>
  <si>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</si>
  <si>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</si>
  <si>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</si>
  <si>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</si>
  <si>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</si>
  <si>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</si>
  <si>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</si>
  <si>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</si>
  <si>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</si>
  <si>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</si>
  <si>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</si>
  <si>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</si>
  <si>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</si>
  <si>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</si>
  <si>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</si>
  <si>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</si>
  <si>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</si>
  <si>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</si>
  <si>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</si>
  <si>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</si>
  <si>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</si>
  <si>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</si>
  <si>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</si>
  <si>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</si>
  <si>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</si>
  <si>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</si>
  <si>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</si>
  <si>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</si>
  <si>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</si>
  <si>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</si>
  <si>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</si>
  <si>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</si>
  <si>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</si>
  <si>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</si>
  <si>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</si>
  <si>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</si>
  <si>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</si>
  <si>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</si>
  <si>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</si>
  <si>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</si>
  <si>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</si>
  <si>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</si>
  <si>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</si>
  <si>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</si>
  <si>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</si>
  <si>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</si>
  <si>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</si>
  <si>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</si>
  <si>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</si>
  <si>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</si>
  <si>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</si>
  <si>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</si>
  <si>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</si>
  <si>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</si>
  <si>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</si>
  <si>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</si>
  <si>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</si>
  <si>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</si>
  <si>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</si>
  <si>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</si>
  <si>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</si>
  <si>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</si>
  <si>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</si>
  <si>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</si>
  <si>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</si>
  <si>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</si>
  <si>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</si>
  <si>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</si>
  <si>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</si>
  <si>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</si>
  <si>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</si>
  <si>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</si>
  <si>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</si>
  <si>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</si>
  <si>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</si>
  <si>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</si>
  <si>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</si>
  <si>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</si>
  <si>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</si>
  <si>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</si>
  <si>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</si>
  <si>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</si>
  <si>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</si>
  <si>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</si>
  <si>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</si>
  <si>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</si>
  <si>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</si>
  <si>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</si>
  <si>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</si>
  <si>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</si>
  <si>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</si>
  <si>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</si>
  <si>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</si>
  <si>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</si>
  <si>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</si>
  <si>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</si>
  <si>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</si>
  <si>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</si>
  <si>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</si>
  <si>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</si>
  <si>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</si>
  <si>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</si>
  <si>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</si>
  <si>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</si>
  <si>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</si>
  <si>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</si>
  <si>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</si>
  <si>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</si>
  <si>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</si>
  <si>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</si>
  <si>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</si>
  <si>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</si>
  <si>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</si>
  <si>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</si>
  <si>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</si>
  <si>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</si>
  <si>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</si>
  <si>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</si>
  <si>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</si>
  <si>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</si>
  <si>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</si>
  <si>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</si>
  <si>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</si>
  <si>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</si>
  <si>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</si>
  <si>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</si>
  <si>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</si>
  <si>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</si>
  <si>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</si>
  <si>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</si>
  <si>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</si>
  <si>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</si>
  <si>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</si>
  <si>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</si>
  <si>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</si>
  <si>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</si>
  <si>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</si>
  <si>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</si>
  <si>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</si>
  <si>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</si>
  <si>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</si>
  <si>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</si>
  <si>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</si>
  <si>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</si>
  <si>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</si>
  <si>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</si>
  <si>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</si>
  <si>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</si>
  <si>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</si>
  <si>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</si>
  <si>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</si>
  <si>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</si>
  <si>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</si>
  <si>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</si>
  <si>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</si>
  <si>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</si>
  <si>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</si>
  <si>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</si>
  <si>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</si>
  <si>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</si>
  <si>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</si>
  <si>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</si>
  <si>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</si>
  <si>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</si>
  <si>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</si>
  <si>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</si>
  <si>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</si>
  <si>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</si>
  <si>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</si>
  <si>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</si>
  <si>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</si>
  <si>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</si>
  <si>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</si>
  <si>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</si>
  <si>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</si>
  <si>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</si>
  <si>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</si>
  <si>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</si>
  <si>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</si>
  <si>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</si>
  <si>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</si>
  <si>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</si>
  <si>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</si>
  <si>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</si>
  <si>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</si>
  <si>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</si>
  <si>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</si>
  <si>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</si>
  <si>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</si>
  <si>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</si>
  <si>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</si>
  <si>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</si>
  <si>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</si>
  <si>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</si>
  <si>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</si>
  <si>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</si>
  <si>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</si>
  <si>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</si>
  <si>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</si>
  <si>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</si>
  <si>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</si>
  <si>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</si>
  <si>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</si>
  <si>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</si>
  <si>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</si>
  <si>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</si>
  <si>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</si>
  <si>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</si>
  <si>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</si>
  <si>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</si>
  <si>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</si>
  <si>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</si>
  <si>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</si>
  <si>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</si>
  <si>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</si>
  <si>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</si>
  <si>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</si>
  <si>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</si>
  <si>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</si>
  <si>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</si>
  <si>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</si>
  <si>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</si>
  <si>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</si>
  <si>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</si>
  <si>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</si>
  <si>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</si>
  <si>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</si>
  <si>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</si>
  <si>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</si>
  <si>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</si>
  <si>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</si>
  <si>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</si>
  <si>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</si>
  <si>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</si>
  <si>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</si>
  <si>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</si>
  <si>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</si>
  <si>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</si>
  <si>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</si>
  <si>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</si>
  <si>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</si>
  <si>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</si>
  <si>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</si>
  <si>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</si>
  <si>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</si>
  <si>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</si>
  <si>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</si>
  <si>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</si>
  <si>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</si>
  <si>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</si>
  <si>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</si>
  <si>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</si>
  <si>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</si>
  <si>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</si>
  <si>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</si>
  <si>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</si>
  <si>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</si>
  <si>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</si>
  <si>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</si>
  <si>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</si>
  <si>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</si>
  <si>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</si>
  <si>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</si>
  <si>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</si>
  <si>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</si>
  <si>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</si>
  <si>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</si>
  <si>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</si>
  <si>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</si>
  <si>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</si>
  <si>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</si>
  <si>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</si>
  <si>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</si>
  <si>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</si>
  <si>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</si>
  <si>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</si>
  <si>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</si>
  <si>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</si>
  <si>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</si>
  <si>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</si>
  <si>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</si>
  <si>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</si>
  <si>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</si>
  <si>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</si>
  <si>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</si>
  <si>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</si>
  <si>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</si>
  <si>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</si>
  <si>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</si>
  <si>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</si>
  <si>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</si>
  <si>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</si>
  <si>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</si>
  <si>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</si>
  <si>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</si>
  <si>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</si>
  <si>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</si>
  <si>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</si>
  <si>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</si>
  <si>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</si>
  <si>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</si>
  <si>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</si>
  <si>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</si>
  <si>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</si>
  <si>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</si>
  <si>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</si>
  <si>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</si>
  <si>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</si>
  <si>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</si>
  <si>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</si>
  <si>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</si>
  <si>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</si>
  <si>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</si>
  <si>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</si>
  <si>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</si>
  <si>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</si>
  <si>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</si>
  <si>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</si>
  <si>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</si>
  <si>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</si>
  <si>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</si>
  <si>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</si>
  <si>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</si>
  <si>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</si>
  <si>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</si>
  <si>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</si>
  <si>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</si>
  <si>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</si>
  <si>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</si>
  <si>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</si>
  <si>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</si>
  <si>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</si>
  <si>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</si>
  <si>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</si>
  <si>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</si>
  <si>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</si>
  <si>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</si>
  <si>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</si>
  <si>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</si>
  <si>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</si>
  <si>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</si>
  <si>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</si>
  <si>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</si>
  <si>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</si>
  <si>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</si>
  <si>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</si>
  <si>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</si>
  <si>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</si>
  <si>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</si>
  <si>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</si>
  <si>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</si>
  <si>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</si>
  <si>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</si>
  <si>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</si>
  <si>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</si>
  <si>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</si>
  <si>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</si>
  <si>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</si>
  <si>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</si>
  <si>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</si>
  <si>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</si>
  <si>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</si>
  <si>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</si>
  <si>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</si>
  <si>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</si>
  <si>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</si>
  <si>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</si>
  <si>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</si>
  <si>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</si>
  <si>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</si>
  <si>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</si>
  <si>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</si>
  <si>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</si>
  <si>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</si>
  <si>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</si>
  <si>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</si>
  <si>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</si>
  <si>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</si>
  <si>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</si>
  <si>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</si>
  <si>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</si>
  <si>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</si>
  <si>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</si>
  <si>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</si>
  <si>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</si>
  <si>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</si>
  <si>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</si>
  <si>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</si>
  <si>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</si>
  <si>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</si>
  <si>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</si>
  <si>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</si>
  <si>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</si>
  <si>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</si>
  <si>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</si>
  <si>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</si>
  <si>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</si>
  <si>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</si>
  <si>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</si>
  <si>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</si>
  <si>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</si>
  <si>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</si>
  <si>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</si>
  <si>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</si>
  <si>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</si>
  <si>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</si>
  <si>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</si>
  <si>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</si>
  <si>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</si>
  <si>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</si>
  <si>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</si>
  <si>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</si>
  <si>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</si>
  <si>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</si>
  <si>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</si>
  <si>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</si>
  <si>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</si>
  <si>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</si>
  <si>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</si>
  <si>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</si>
  <si>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</si>
  <si>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</si>
  <si>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</si>
  <si>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</si>
  <si>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</si>
  <si>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</si>
  <si>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</si>
  <si>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</si>
  <si>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</si>
  <si>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</si>
  <si>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</si>
  <si>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</si>
  <si>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</si>
  <si>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</si>
  <si>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</si>
  <si>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</si>
  <si>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</si>
  <si>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</si>
  <si>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</si>
  <si>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</si>
  <si>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</si>
  <si>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</si>
  <si>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</si>
  <si>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</si>
  <si>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</si>
  <si>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</si>
  <si>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</si>
  <si>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</si>
  <si>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</si>
  <si>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</si>
  <si>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</si>
  <si>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</si>
  <si>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</si>
  <si>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</si>
  <si>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</si>
  <si>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</si>
  <si>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</si>
  <si>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</si>
  <si>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</si>
  <si>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</si>
  <si>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</si>
  <si>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</si>
  <si>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</si>
  <si>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</si>
  <si>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</si>
  <si>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</si>
  <si>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</si>
  <si>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</si>
  <si>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</si>
  <si>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</si>
  <si>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</si>
  <si>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</si>
  <si>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</si>
  <si>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</si>
  <si>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</si>
  <si>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</si>
  <si>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</si>
  <si>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</si>
  <si>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</si>
  <si>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</si>
  <si>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</si>
  <si>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</si>
  <si>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</si>
  <si>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</si>
  <si>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</si>
  <si>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</si>
  <si>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</si>
  <si>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</si>
  <si>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</si>
  <si>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</si>
  <si>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</si>
  <si>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</si>
  <si>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</si>
  <si>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</si>
  <si>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</si>
  <si>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</si>
  <si>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</si>
  <si>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</si>
  <si>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</si>
  <si>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</si>
  <si>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</si>
  <si>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</si>
  <si>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</si>
  <si>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</si>
  <si>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</si>
  <si>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</si>
  <si>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</si>
  <si>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</si>
  <si>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</si>
  <si>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</si>
  <si>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</si>
  <si>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</si>
  <si>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</si>
  <si>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</si>
  <si>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</si>
  <si>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</si>
  <si>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</si>
  <si>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</si>
  <si>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</si>
  <si>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</si>
  <si>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</si>
  <si>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</si>
  <si>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</si>
  <si>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</si>
  <si>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</si>
  <si>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</si>
  <si>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</si>
  <si>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</si>
  <si>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</si>
  <si>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</si>
  <si>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</si>
  <si>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</si>
  <si>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</si>
  <si>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</si>
  <si>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</si>
  <si>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</si>
  <si>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</si>
  <si>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</si>
  <si>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</si>
  <si>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</si>
  <si>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</si>
  <si>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</si>
  <si>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</si>
  <si>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</si>
  <si>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</si>
  <si>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</si>
  <si>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</si>
  <si>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</si>
  <si>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</si>
  <si>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</si>
  <si>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</si>
  <si>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</si>
  <si>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</si>
  <si>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</si>
  <si>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</si>
  <si>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</si>
  <si>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</si>
  <si>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</si>
  <si>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</si>
  <si>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</si>
  <si>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</si>
  <si>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</si>
  <si>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</si>
  <si>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</si>
  <si>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</si>
  <si>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</si>
  <si>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</si>
  <si>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</si>
  <si>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</si>
  <si>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</si>
  <si>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</si>
  <si>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</si>
  <si>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</si>
  <si>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</si>
  <si>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</si>
  <si>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</si>
  <si>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</si>
  <si>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</si>
  <si>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</si>
  <si>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</si>
  <si>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</si>
  <si>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</si>
  <si>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</si>
  <si>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</si>
  <si>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</si>
  <si>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</si>
  <si>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</si>
  <si>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</si>
  <si>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</si>
  <si>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</si>
  <si>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</si>
  <si>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</si>
  <si>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</si>
  <si>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</si>
  <si>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</si>
  <si>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</si>
  <si>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</si>
  <si>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</si>
  <si>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</si>
  <si>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</si>
  <si>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</si>
  <si>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</si>
  <si>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</si>
  <si>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</si>
  <si>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</si>
  <si>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</si>
  <si>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</si>
  <si>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</si>
  <si>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</si>
  <si>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</si>
  <si>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</si>
  <si>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</si>
  <si>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</si>
  <si>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</si>
  <si>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</si>
  <si>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</si>
  <si>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</si>
  <si>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</si>
  <si>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</si>
  <si>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</si>
  <si>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</si>
  <si>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</si>
  <si>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</si>
  <si>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</si>
  <si>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</si>
  <si>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</si>
  <si>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</si>
  <si>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</si>
  <si>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</si>
  <si>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</si>
  <si>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</si>
  <si>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</si>
  <si>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</si>
  <si>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</si>
  <si>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</si>
  <si>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</si>
  <si>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</si>
  <si>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</si>
  <si>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</si>
  <si>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</si>
  <si>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</si>
  <si>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</si>
  <si>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</si>
  <si>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</si>
  <si>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</si>
  <si>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</si>
  <si>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</si>
  <si>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</si>
  <si>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</si>
  <si>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</si>
  <si>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</si>
  <si>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</si>
  <si>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</si>
  <si>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</si>
  <si>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</si>
  <si>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</si>
  <si>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</si>
  <si>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</si>
  <si>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</si>
  <si>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</si>
  <si>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</si>
  <si>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</si>
  <si>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</si>
  <si>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</si>
  <si>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</si>
  <si>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</si>
  <si>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</si>
  <si>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</si>
  <si>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</si>
  <si>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</si>
  <si>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</si>
  <si>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</si>
  <si>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</si>
  <si>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</si>
  <si>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</si>
  <si>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</si>
  <si>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</si>
  <si>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</si>
  <si>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</si>
  <si>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</si>
  <si>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</si>
  <si>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</si>
  <si>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</si>
  <si>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</si>
  <si>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</si>
  <si>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</si>
  <si>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</si>
  <si>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</si>
  <si>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</si>
  <si>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</si>
  <si>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</si>
  <si>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</si>
  <si>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</si>
  <si>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</si>
  <si>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</si>
  <si>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</si>
  <si>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</si>
  <si>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</si>
  <si>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</si>
  <si>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</si>
  <si>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</si>
  <si>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</si>
  <si>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</si>
  <si>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</si>
  <si>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</si>
  <si>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</si>
  <si>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</si>
  <si>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</si>
  <si>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</si>
  <si>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</si>
  <si>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</si>
  <si>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</si>
  <si>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</si>
  <si>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</si>
  <si>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</si>
  <si>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</si>
  <si>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</si>
  <si>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</si>
  <si>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</si>
  <si>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</si>
  <si>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</si>
  <si>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</si>
  <si>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</si>
  <si>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</si>
  <si>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</si>
  <si>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</si>
  <si>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</si>
  <si>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</si>
  <si>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</si>
  <si>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</si>
  <si>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</si>
  <si>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</si>
  <si>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</si>
  <si>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</si>
  <si>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</si>
  <si>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</si>
  <si>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</si>
  <si>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</si>
  <si>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</si>
  <si>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</si>
  <si>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</si>
  <si>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</si>
  <si>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</si>
  <si>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</si>
  <si>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</si>
  <si>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</si>
  <si>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</si>
  <si>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</si>
  <si>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</si>
  <si>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</si>
  <si>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</si>
  <si>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</si>
  <si>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</si>
  <si>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</si>
  <si>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</si>
  <si>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</si>
  <si>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</si>
  <si>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</si>
  <si>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</si>
  <si>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</si>
  <si>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</si>
  <si>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</si>
  <si>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</si>
  <si>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</si>
  <si>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</si>
  <si>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</si>
  <si>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</si>
  <si>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</si>
  <si>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</si>
  <si>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</si>
  <si>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</si>
  <si>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</si>
  <si>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</si>
  <si>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</si>
  <si>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</si>
  <si>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</si>
  <si>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</si>
  <si>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</si>
  <si>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</si>
  <si>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</si>
  <si>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</si>
  <si>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</si>
  <si>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</si>
  <si>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</si>
  <si>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</si>
  <si>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</si>
  <si>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</si>
  <si>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</si>
  <si>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</si>
  <si>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</si>
  <si>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</si>
  <si>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</si>
  <si>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</si>
  <si>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</si>
  <si>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</si>
  <si>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</si>
  <si>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</si>
  <si>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</si>
  <si>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</si>
  <si>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</si>
  <si>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</si>
  <si>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</si>
  <si>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</si>
  <si>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</si>
  <si>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</si>
  <si>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</si>
  <si>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</si>
  <si>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</si>
  <si>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</si>
  <si>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</si>
  <si>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</si>
  <si>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</si>
  <si>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</si>
  <si>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</si>
  <si>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</si>
  <si>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</si>
  <si>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</si>
  <si>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</si>
  <si>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</si>
  <si>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</si>
  <si>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</si>
  <si>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</si>
  <si>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</si>
  <si>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</si>
  <si>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</si>
  <si>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</si>
  <si>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</si>
  <si>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</si>
  <si>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</si>
  <si>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</si>
  <si>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</si>
  <si>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</si>
  <si>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</si>
  <si>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</si>
  <si>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</si>
  <si>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</si>
  <si>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</si>
  <si>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</si>
  <si>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</si>
  <si>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</si>
  <si>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</si>
  <si>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</si>
  <si>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</si>
  <si>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</si>
  <si>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</si>
  <si>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</si>
  <si>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</si>
  <si>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</si>
  <si>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</si>
  <si>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</si>
  <si>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</si>
  <si>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</si>
  <si>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</si>
  <si>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</si>
  <si>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</si>
  <si>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</si>
  <si>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</si>
  <si>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</si>
  <si>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</si>
  <si>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</si>
  <si>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</si>
  <si>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</si>
  <si>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</si>
  <si>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</si>
  <si>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</si>
  <si>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</si>
  <si>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</si>
  <si>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</si>
  <si>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</si>
  <si>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</si>
  <si>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</si>
  <si>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</si>
  <si>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</si>
  <si>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</si>
  <si>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</si>
  <si>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</si>
  <si>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</si>
  <si>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</si>
  <si>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</si>
  <si>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</si>
  <si>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</si>
  <si>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</si>
  <si>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</si>
  <si>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</si>
  <si>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</si>
  <si>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</si>
  <si>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</si>
  <si>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</si>
  <si>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</si>
  <si>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</si>
  <si>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</si>
  <si>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</si>
  <si>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</si>
  <si>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</si>
  <si>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</si>
  <si>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</si>
  <si>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</si>
  <si>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</si>
  <si>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</si>
  <si>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</si>
  <si>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</si>
  <si>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</si>
  <si>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</si>
  <si>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</si>
  <si>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</si>
  <si>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</si>
  <si>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</si>
  <si>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</si>
  <si>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</si>
  <si>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</si>
  <si>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</si>
  <si>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</si>
  <si>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</si>
  <si>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</si>
  <si>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</si>
  <si>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</si>
  <si>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</si>
  <si>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</si>
  <si>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</si>
  <si>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</si>
  <si>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</si>
  <si>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</si>
  <si>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</si>
  <si>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</si>
  <si>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</si>
  <si>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</si>
  <si>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</si>
  <si>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</si>
  <si>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</si>
  <si>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</si>
  <si>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</si>
  <si>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</si>
  <si>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</si>
  <si>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</si>
  <si>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</si>
  <si>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</si>
  <si>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</si>
  <si>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</si>
  <si>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</si>
  <si>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</si>
  <si>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</si>
  <si>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</si>
  <si>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</si>
  <si>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</si>
  <si>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</si>
  <si>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</si>
  <si>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</si>
  <si>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</si>
  <si>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</si>
  <si>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</si>
  <si>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</si>
  <si>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</si>
  <si>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</si>
  <si>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</si>
  <si>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</si>
  <si>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</si>
  <si>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</si>
  <si>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</si>
  <si>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</si>
  <si>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</si>
  <si>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</si>
  <si>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</si>
  <si>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</si>
  <si>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</si>
  <si>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</si>
  <si>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</si>
  <si>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</si>
  <si>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</si>
  <si>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</si>
  <si>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</si>
  <si>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</si>
  <si>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</si>
  <si>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</si>
  <si>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</si>
  <si>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</si>
  <si>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</si>
  <si>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</si>
  <si>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</si>
  <si>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</si>
  <si>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</si>
  <si>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</si>
  <si>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</si>
  <si>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</si>
  <si>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</si>
  <si>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</si>
  <si>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</si>
  <si>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</si>
  <si>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</si>
  <si>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</si>
  <si>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</si>
  <si>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</si>
  <si>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</si>
  <si>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</si>
  <si>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</si>
  <si>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</si>
  <si>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</si>
  <si>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</si>
  <si>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</si>
  <si>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</si>
  <si>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</si>
  <si>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</si>
  <si>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</si>
  <si>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</si>
  <si>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</si>
  <si>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</si>
  <si>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</si>
  <si>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</si>
  <si>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</si>
  <si>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</si>
  <si>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</si>
  <si>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</si>
  <si>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</si>
  <si>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</si>
  <si>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</si>
  <si>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</si>
  <si>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</si>
  <si>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</si>
  <si>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</si>
  <si>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</si>
  <si>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</si>
  <si>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</si>
  <si>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</si>
  <si>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</si>
  <si>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</si>
  <si>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</si>
  <si>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</si>
  <si>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</si>
  <si>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</si>
  <si>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</si>
  <si>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</si>
  <si>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</si>
  <si>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</si>
  <si>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</si>
  <si>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</si>
  <si>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</si>
  <si>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</si>
  <si>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</si>
  <si>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</si>
  <si>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</si>
  <si>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</si>
  <si>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</si>
  <si>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</si>
  <si>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</si>
  <si>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</si>
  <si>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</si>
  <si>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</si>
  <si>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</si>
  <si>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</si>
  <si>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</si>
  <si>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</si>
  <si>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</si>
  <si>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</si>
  <si>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</si>
  <si>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</si>
  <si>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</si>
  <si>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</si>
  <si>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</si>
  <si>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</si>
  <si>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</si>
  <si>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</si>
  <si>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</si>
  <si>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</si>
  <si>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</si>
  <si>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</si>
  <si>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</si>
  <si>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</si>
  <si>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</si>
  <si>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</si>
  <si>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</si>
  <si>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</si>
  <si>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</si>
  <si>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</si>
  <si>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</si>
  <si>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</si>
  <si>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</si>
  <si>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</si>
  <si>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</si>
  <si>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</si>
  <si>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</si>
  <si>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</si>
  <si>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</si>
  <si>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</si>
  <si>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</si>
  <si>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</si>
  <si>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</si>
  <si>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</si>
  <si>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</si>
  <si>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</si>
  <si>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</si>
  <si>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</si>
  <si>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</si>
  <si>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</si>
  <si>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</si>
  <si>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</si>
  <si>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</si>
  <si>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</si>
  <si>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</si>
  <si>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</si>
  <si>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</si>
  <si>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</si>
  <si>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</si>
  <si>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</si>
  <si>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</si>
  <si>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</si>
  <si>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</si>
  <si>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</si>
  <si>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</si>
  <si>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</si>
  <si>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</si>
  <si>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</si>
  <si>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</si>
  <si>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</si>
  <si>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</si>
  <si>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</si>
  <si>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</si>
  <si>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</si>
  <si>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</si>
  <si>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</si>
  <si>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</si>
  <si>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</si>
  <si>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</si>
  <si>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</si>
  <si>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</si>
  <si>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</si>
  <si>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</si>
  <si>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</si>
  <si>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</si>
  <si>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</si>
  <si>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</si>
  <si>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</si>
  <si>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</si>
  <si>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</si>
  <si>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</si>
  <si>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</si>
  <si>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</si>
  <si>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</si>
  <si>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</si>
  <si>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</si>
  <si>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</si>
  <si>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</si>
  <si>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</si>
  <si>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</si>
  <si>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</si>
  <si>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</si>
  <si>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</si>
  <si>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</si>
  <si>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</si>
  <si>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</si>
  <si>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</si>
  <si>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</si>
  <si>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</si>
  <si>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</si>
  <si>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</si>
  <si>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</si>
  <si>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</si>
  <si>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</si>
  <si>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</si>
  <si>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</si>
  <si>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</si>
  <si>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</si>
  <si>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</si>
  <si>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</si>
  <si>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</si>
  <si>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</si>
  <si>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</si>
  <si>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</si>
  <si>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</si>
  <si>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</si>
  <si>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</si>
  <si>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</si>
  <si>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</si>
  <si>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</si>
  <si>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</si>
  <si>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</si>
  <si>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</si>
  <si>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</si>
  <si>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</si>
  <si>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</si>
  <si>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</si>
  <si>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</si>
  <si>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</si>
  <si>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</si>
  <si>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</si>
  <si>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</si>
  <si>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</si>
  <si>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</si>
  <si>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</si>
  <si>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</si>
  <si>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</si>
  <si>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</si>
  <si>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</si>
  <si>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</si>
  <si>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</si>
  <si>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</si>
  <si>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</si>
  <si>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</si>
  <si>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</si>
  <si>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</si>
  <si>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</si>
  <si>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</si>
  <si>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</si>
  <si>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</si>
  <si>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</si>
  <si>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</si>
  <si>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</si>
  <si>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</si>
  <si>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</si>
  <si>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</si>
  <si>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</si>
  <si>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</si>
  <si>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</si>
  <si>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</si>
  <si>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</si>
  <si>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</si>
  <si>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</si>
  <si>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</si>
  <si>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</si>
  <si>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</si>
  <si>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</si>
  <si>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</si>
  <si>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</si>
  <si>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</si>
  <si>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</si>
  <si>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</si>
  <si>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</si>
  <si>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</si>
  <si>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</si>
  <si>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</si>
  <si>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</si>
  <si>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</si>
  <si>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</si>
  <si>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</si>
  <si>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</si>
  <si>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</si>
  <si>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</si>
  <si>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</si>
  <si>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</si>
  <si>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</si>
  <si>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</si>
  <si>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</si>
  <si>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</si>
  <si>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</si>
  <si>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</si>
  <si>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</si>
  <si>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</si>
  <si>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</si>
  <si>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</si>
  <si>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</si>
  <si>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</si>
  <si>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</si>
  <si>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</si>
  <si>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</si>
  <si>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</si>
  <si>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</si>
  <si>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</si>
  <si>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</si>
  <si>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</si>
  <si>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</si>
  <si>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</si>
  <si>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</si>
  <si>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</si>
  <si>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</si>
  <si>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</si>
  <si>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</si>
  <si>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</si>
  <si>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</si>
  <si>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</si>
  <si>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</si>
  <si>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</si>
  <si>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</si>
  <si>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</si>
  <si>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</si>
  <si>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</si>
  <si>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</si>
  <si>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</si>
  <si>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</si>
  <si>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</si>
  <si>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</si>
  <si>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</si>
  <si>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</si>
  <si>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</si>
  <si>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</si>
  <si>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</si>
  <si>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</si>
  <si>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</si>
  <si>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</si>
  <si>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</si>
  <si>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</si>
  <si>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</si>
  <si>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</si>
  <si>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</si>
  <si>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</si>
  <si>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</si>
  <si>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</si>
  <si>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</si>
  <si>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</si>
  <si>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</si>
  <si>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</si>
  <si>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</si>
  <si>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</si>
  <si>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</si>
  <si>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</si>
  <si>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</si>
  <si>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</si>
  <si>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</si>
  <si>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</si>
  <si>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</si>
  <si>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</si>
  <si>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</si>
  <si>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</si>
  <si>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</si>
  <si>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</si>
  <si>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</si>
  <si>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</si>
  <si>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</si>
  <si>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</si>
  <si>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</si>
  <si>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</si>
  <si>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</si>
  <si>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</si>
  <si>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</si>
  <si>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</si>
  <si>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</si>
  <si>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</si>
  <si>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</si>
  <si>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</si>
  <si>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</si>
  <si>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</si>
  <si>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</si>
  <si>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</si>
  <si>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</si>
  <si>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</si>
  <si>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</si>
  <si>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</si>
  <si>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</si>
  <si>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</si>
  <si>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</si>
  <si>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</si>
  <si>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</si>
  <si>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</si>
  <si>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</si>
  <si>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</si>
  <si>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</si>
  <si>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</si>
  <si>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</si>
  <si>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</si>
  <si>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</si>
  <si>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</si>
  <si>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</si>
  <si>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</si>
  <si>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</si>
  <si>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</si>
  <si>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</si>
  <si>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</si>
  <si>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</si>
  <si>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</si>
  <si>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</si>
  <si>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</si>
  <si>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</si>
  <si>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</si>
  <si>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</si>
  <si>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</si>
  <si>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</si>
  <si>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</si>
  <si>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</si>
  <si>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</si>
  <si>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</si>
  <si>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</si>
  <si>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</si>
  <si>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</si>
  <si>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</si>
  <si>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</si>
  <si>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</si>
  <si>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</si>
  <si>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</si>
  <si>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</si>
  <si>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</si>
  <si>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</si>
  <si>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</si>
  <si>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</si>
  <si>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</si>
  <si>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</si>
  <si>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</si>
  <si>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</si>
  <si>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</si>
  <si>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</si>
  <si>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</si>
  <si>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</si>
  <si>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</si>
  <si>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</si>
  <si>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</si>
  <si>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</si>
  <si>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</si>
  <si>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</si>
  <si>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</si>
  <si>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</si>
  <si>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</si>
  <si>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</si>
  <si>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</si>
  <si>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</si>
  <si>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</si>
  <si>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</si>
  <si>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</si>
  <si>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</si>
  <si>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</si>
  <si>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</si>
  <si>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</si>
  <si>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</si>
  <si>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</si>
  <si>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</si>
  <si>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</si>
  <si>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</si>
  <si>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</si>
  <si>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</si>
  <si>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</si>
  <si>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</si>
  <si>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</si>
  <si>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</si>
  <si>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</si>
  <si>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</si>
  <si>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</si>
  <si>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</si>
  <si>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</si>
  <si>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</si>
  <si>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</si>
  <si>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</si>
  <si>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</si>
  <si>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</si>
  <si>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</si>
  <si>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</si>
  <si>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</si>
  <si>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</si>
  <si>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</si>
  <si>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</si>
  <si>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</si>
  <si>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</si>
  <si>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</si>
  <si>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</si>
  <si>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</si>
  <si>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</si>
  <si>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</si>
  <si>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</si>
  <si>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</si>
  <si>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</si>
  <si>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</si>
  <si>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</si>
  <si>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</si>
  <si>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</si>
  <si>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</si>
  <si>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</si>
  <si>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</si>
  <si>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</si>
  <si>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</si>
  <si>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</si>
  <si>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</si>
  <si>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</si>
  <si>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</si>
  <si>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</si>
  <si>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</si>
  <si>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</si>
  <si>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</si>
  <si>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</si>
  <si>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</si>
  <si>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</si>
  <si>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</si>
  <si>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</si>
  <si>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</si>
  <si>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</si>
  <si>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</si>
  <si>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</si>
  <si>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</si>
  <si>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</si>
  <si>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</si>
  <si>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</si>
  <si>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</si>
  <si>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</si>
  <si>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</si>
  <si>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</si>
  <si>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</si>
  <si>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</si>
  <si>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</si>
  <si>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</si>
  <si>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</si>
  <si>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</si>
  <si>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</si>
  <si>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</si>
  <si>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</si>
  <si>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</si>
  <si>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</si>
  <si>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</si>
  <si>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</si>
  <si>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</si>
  <si>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</si>
  <si>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</si>
  <si>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</si>
  <si>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</si>
  <si>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</si>
  <si>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</si>
  <si>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</si>
  <si>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</si>
  <si>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</si>
  <si>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</si>
  <si>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</si>
  <si>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</si>
  <si>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</si>
  <si>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</si>
  <si>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</si>
  <si>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</si>
  <si>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</si>
  <si>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</si>
  <si>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</si>
  <si>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</si>
  <si>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</si>
  <si>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</si>
  <si>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</si>
  <si>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</si>
  <si>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</si>
  <si>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</si>
  <si>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</si>
  <si>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</si>
  <si>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</si>
  <si>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</si>
  <si>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</si>
  <si>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</si>
  <si>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</si>
  <si>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</si>
  <si>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</si>
  <si>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</si>
  <si>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</si>
  <si>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</si>
  <si>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</si>
  <si>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</si>
  <si>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</si>
  <si>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</si>
  <si>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</si>
  <si>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</si>
  <si>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</si>
  <si>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</si>
  <si>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</si>
  <si>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</si>
  <si>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</si>
  <si>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</si>
  <si>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</si>
  <si>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</si>
  <si>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</si>
  <si>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</si>
  <si>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</si>
  <si>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</si>
  <si>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</si>
  <si>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</si>
  <si>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</si>
  <si>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</si>
  <si>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</si>
  <si>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</si>
  <si>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</si>
  <si>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</si>
  <si>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</si>
  <si>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</si>
  <si>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</si>
  <si>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</si>
  <si>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</si>
  <si>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</si>
  <si>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</si>
  <si>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</si>
  <si>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</si>
  <si>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</si>
  <si>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</si>
  <si>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</si>
  <si>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</si>
  <si>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</si>
  <si>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</si>
  <si>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</si>
  <si>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</si>
  <si>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</si>
  <si>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</si>
  <si>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</si>
  <si>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</si>
  <si>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</si>
  <si>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</si>
  <si>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</si>
  <si>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</si>
  <si>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</si>
  <si>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</si>
  <si>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</si>
  <si>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</si>
  <si>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</si>
  <si>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</si>
  <si>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</si>
  <si>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</si>
  <si>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</si>
  <si>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</si>
  <si>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</si>
  <si>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</si>
  <si>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</si>
  <si>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</si>
  <si>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</si>
  <si>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</si>
  <si>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</si>
  <si>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</si>
  <si>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</si>
  <si>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</si>
  <si>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</si>
  <si>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</si>
  <si>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</si>
  <si>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</si>
  <si>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</si>
  <si>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</si>
  <si>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</si>
  <si>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</si>
  <si>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</si>
  <si>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</si>
  <si>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</si>
  <si>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</si>
  <si>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</si>
  <si>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</si>
  <si>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</si>
  <si>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</si>
  <si>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</si>
  <si>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</si>
  <si>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</si>
  <si>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</si>
  <si>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</si>
  <si>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</si>
  <si>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</si>
  <si>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</si>
  <si>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</si>
  <si>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</si>
  <si>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</si>
  <si>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</si>
  <si>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</si>
  <si>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</si>
  <si>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</si>
  <si>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</si>
  <si>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</si>
  <si>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</si>
  <si>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</si>
  <si>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</si>
  <si>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</si>
  <si>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</si>
  <si>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</si>
  <si>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</si>
  <si>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</si>
  <si>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</si>
  <si>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</si>
  <si>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</si>
  <si>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</si>
  <si>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</si>
  <si>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</si>
  <si>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</si>
  <si>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</si>
  <si>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</si>
  <si>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</si>
  <si>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</si>
  <si>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</si>
  <si>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</si>
  <si>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</si>
  <si>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</si>
  <si>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</si>
  <si>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</si>
  <si>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</si>
  <si>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</si>
  <si>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</si>
  <si>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</si>
  <si>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</si>
  <si>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</si>
  <si>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</si>
  <si>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</si>
  <si>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</si>
  <si>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</si>
  <si>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</si>
  <si>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</si>
  <si>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</si>
  <si>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</si>
  <si>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</si>
  <si>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</si>
  <si>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</si>
  <si>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</si>
  <si>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</si>
  <si>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</si>
  <si>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</si>
  <si>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</si>
  <si>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</si>
  <si>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</si>
  <si>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</si>
  <si>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</si>
  <si>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</si>
  <si>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</si>
  <si>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</si>
  <si>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</si>
  <si>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</si>
  <si>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</si>
  <si>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</si>
  <si>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</si>
  <si>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</si>
  <si>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</si>
  <si>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</si>
  <si>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</si>
  <si>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</si>
  <si>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</si>
  <si>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</si>
  <si>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</si>
  <si>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</si>
  <si>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</si>
  <si>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</si>
  <si>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</si>
  <si>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</si>
  <si>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</si>
  <si>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</si>
  <si>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</si>
  <si>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</si>
  <si>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</si>
  <si>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</si>
  <si>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</si>
  <si>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</si>
  <si>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</si>
  <si>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</si>
  <si>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</si>
  <si>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</si>
  <si>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</si>
  <si>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</si>
  <si>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</si>
  <si>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</si>
  <si>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</si>
  <si>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</si>
  <si>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</si>
  <si>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</si>
  <si>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</si>
  <si>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</si>
  <si>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</si>
  <si>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</si>
  <si>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</si>
  <si>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</si>
  <si>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</si>
  <si>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</si>
  <si>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</si>
  <si>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</si>
  <si>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</si>
  <si>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</si>
  <si>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</si>
  <si>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</si>
  <si>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</si>
  <si>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</si>
  <si>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</si>
  <si>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</si>
  <si>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</si>
  <si>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</si>
  <si>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</si>
  <si>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</si>
  <si>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</si>
  <si>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</si>
  <si>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</si>
  <si>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</si>
  <si>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</si>
  <si>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</si>
  <si>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</si>
  <si>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</si>
  <si>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</si>
  <si>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</si>
  <si>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</si>
  <si>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</si>
  <si>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</si>
  <si>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</si>
  <si>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</si>
  <si>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</si>
  <si>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</si>
  <si>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</si>
  <si>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</si>
  <si>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</si>
  <si>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</si>
  <si>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</si>
  <si>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</si>
  <si>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</si>
  <si>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</si>
  <si>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</si>
  <si>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</si>
  <si>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</si>
  <si>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</si>
  <si>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</si>
  <si>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</si>
  <si>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</si>
  <si>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</si>
  <si>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</si>
  <si>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</si>
  <si>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</si>
  <si>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</si>
  <si>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</si>
  <si>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</si>
  <si>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</si>
  <si>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</si>
  <si>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</si>
  <si>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</si>
  <si>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</si>
  <si>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</si>
  <si>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</si>
  <si>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</si>
  <si>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</si>
  <si>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</si>
  <si>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</si>
  <si>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</si>
  <si>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</si>
  <si>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</si>
  <si>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</si>
  <si>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</si>
  <si>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</si>
  <si>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</si>
  <si>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</si>
  <si>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</si>
  <si>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</si>
  <si>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</si>
  <si>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</si>
  <si>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</si>
  <si>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</si>
  <si>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</si>
  <si>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</si>
  <si>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</si>
  <si>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</si>
  <si>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</si>
  <si>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</si>
  <si>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</si>
  <si>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</si>
  <si>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</si>
  <si>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</si>
  <si>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</si>
  <si>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</si>
  <si>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</si>
  <si>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</si>
  <si>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</si>
  <si>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</si>
  <si>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</si>
  <si>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</si>
  <si>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</si>
  <si>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</si>
  <si>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</si>
  <si>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</si>
  <si>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</si>
  <si>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</si>
  <si>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</si>
  <si>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</si>
  <si>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</si>
  <si>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</si>
  <si>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</si>
  <si>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</si>
  <si>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</si>
  <si>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</si>
  <si>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</si>
  <si>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</si>
  <si>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</si>
  <si>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</si>
  <si>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</si>
  <si>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</si>
  <si>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</si>
  <si>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</si>
  <si>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</si>
  <si>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</si>
  <si>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</si>
  <si>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</si>
  <si>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</si>
  <si>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</si>
  <si>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</si>
  <si>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</si>
  <si>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</si>
  <si>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</si>
  <si>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</si>
  <si>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</si>
  <si>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</si>
  <si>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</si>
  <si>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</si>
  <si>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</si>
  <si>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</si>
  <si>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</si>
  <si>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</si>
  <si>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</si>
  <si>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</si>
  <si>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</si>
  <si>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</si>
  <si>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</si>
  <si>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</si>
  <si>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</si>
  <si>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</si>
  <si>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</si>
  <si>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</si>
  <si>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</si>
  <si>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</si>
  <si>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</si>
  <si>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</si>
  <si>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</si>
  <si>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</si>
  <si>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</si>
  <si>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</si>
  <si>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</si>
  <si>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</si>
  <si>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</si>
  <si>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</si>
  <si>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</si>
  <si>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</si>
  <si>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</si>
  <si>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</si>
  <si>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</si>
  <si>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</si>
  <si>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</si>
  <si>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</si>
  <si>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</si>
  <si>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</si>
  <si>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</si>
  <si>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</si>
  <si>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</si>
  <si>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</si>
  <si>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</si>
  <si>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</si>
  <si>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</si>
  <si>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</si>
  <si>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</si>
  <si>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</si>
  <si>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</si>
  <si>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</si>
  <si>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</si>
  <si>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</si>
  <si>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</si>
  <si>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</si>
  <si>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</si>
  <si>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</si>
  <si>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</si>
  <si>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</si>
  <si>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</si>
  <si>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</si>
  <si>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</si>
  <si>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</si>
  <si>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</si>
  <si>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</si>
  <si>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</si>
  <si>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</si>
  <si>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</si>
  <si>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</si>
  <si>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</si>
  <si>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</si>
  <si>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</si>
  <si>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</si>
  <si>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</si>
  <si>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</si>
  <si>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</si>
  <si>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</si>
  <si>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</si>
  <si>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</si>
  <si>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</si>
  <si>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</si>
  <si>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</si>
  <si>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</si>
  <si>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</si>
  <si>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</si>
  <si>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</si>
  <si>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</si>
  <si>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</si>
  <si>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</si>
  <si>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</si>
  <si>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</si>
  <si>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</si>
  <si>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</si>
  <si>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</si>
  <si>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</si>
  <si>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</si>
  <si>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</si>
  <si>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</si>
  <si>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</si>
  <si>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</si>
  <si>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</si>
  <si>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</si>
  <si>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</si>
  <si>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</si>
  <si>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</si>
  <si>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</si>
  <si>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</si>
  <si>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</si>
  <si>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</si>
  <si>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</si>
  <si>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</si>
  <si>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</si>
  <si>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</si>
  <si>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</si>
  <si>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</si>
  <si>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</si>
  <si>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</si>
  <si>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</si>
  <si>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</si>
  <si>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</si>
  <si>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</si>
  <si>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</si>
  <si>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</si>
  <si>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</si>
  <si>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</si>
  <si>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</si>
  <si>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</si>
  <si>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</si>
  <si>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</si>
  <si>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</si>
  <si>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</si>
  <si>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</si>
  <si>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</si>
  <si>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</si>
  <si>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</si>
  <si>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</si>
  <si>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</si>
  <si>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</si>
  <si>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</si>
  <si>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</si>
  <si>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</si>
  <si>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</si>
  <si>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</si>
  <si>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</si>
  <si>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</si>
  <si>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</si>
  <si>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</si>
  <si>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</si>
  <si>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</si>
  <si>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</si>
  <si>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</si>
  <si>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</si>
  <si>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</si>
  <si>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</si>
  <si>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</si>
  <si>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</si>
  <si>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</si>
  <si>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</si>
  <si>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</si>
  <si>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</si>
  <si>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</si>
  <si>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</si>
  <si>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</si>
  <si>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</si>
  <si>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</si>
  <si>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</si>
  <si>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</si>
  <si>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</si>
  <si>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</si>
  <si>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</si>
  <si>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</si>
  <si>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</si>
  <si>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</si>
  <si>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</si>
  <si>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</si>
  <si>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</si>
  <si>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</si>
  <si>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</si>
  <si>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</si>
  <si>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</si>
  <si>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</si>
  <si>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</si>
  <si>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</si>
  <si>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</si>
  <si>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</si>
  <si>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</si>
  <si>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</si>
  <si>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</si>
  <si>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</si>
  <si>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</si>
  <si>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</si>
  <si>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</si>
  <si>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</si>
  <si>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</si>
  <si>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</si>
  <si>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</si>
  <si>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</si>
  <si>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</si>
  <si>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</si>
  <si>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</si>
  <si>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</si>
  <si>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</si>
  <si>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</si>
  <si>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</si>
  <si>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</si>
  <si>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</si>
  <si>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</si>
  <si>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</si>
  <si>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</si>
  <si>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</si>
  <si>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</si>
  <si>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</si>
  <si>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</si>
  <si>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</si>
  <si>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</si>
  <si>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</si>
  <si>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</si>
  <si>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</si>
  <si>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</si>
  <si>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</si>
  <si>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</si>
  <si>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</si>
  <si>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</si>
  <si>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</si>
  <si>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</si>
  <si>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</si>
  <si>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</si>
  <si>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</si>
  <si>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</si>
  <si>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</si>
  <si>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</si>
  <si>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</si>
  <si>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</si>
  <si>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</si>
  <si>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</si>
  <si>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</si>
  <si>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</si>
  <si>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</si>
  <si>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</si>
  <si>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</si>
  <si>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</si>
  <si>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</si>
  <si>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</si>
  <si>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</si>
  <si>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</si>
  <si>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</si>
  <si>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</si>
  <si>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</si>
  <si>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</si>
  <si>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</si>
  <si>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</si>
  <si>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</si>
  <si>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</si>
  <si>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</si>
  <si>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</si>
  <si>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</si>
  <si>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</si>
  <si>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</si>
  <si>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</si>
  <si>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</si>
  <si>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</si>
  <si>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</si>
  <si>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</si>
  <si>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</si>
  <si>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</si>
  <si>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</si>
  <si>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</si>
  <si>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</si>
  <si>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</si>
  <si>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</si>
  <si>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</si>
  <si>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</si>
  <si>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</si>
  <si>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</si>
  <si>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</si>
  <si>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</si>
  <si>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</si>
  <si>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</si>
  <si>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</si>
  <si>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</si>
  <si>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</si>
  <si>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</si>
  <si>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</si>
  <si>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</si>
  <si>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</si>
  <si>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</si>
  <si>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</si>
  <si>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</si>
  <si>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</si>
  <si>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</si>
  <si>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</si>
  <si>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</si>
  <si>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</si>
  <si>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</si>
  <si>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</si>
  <si>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</si>
  <si>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</si>
  <si>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</si>
  <si>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</si>
  <si>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</si>
  <si>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</si>
  <si>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</si>
  <si>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</si>
  <si>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</si>
  <si>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</si>
  <si>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</si>
  <si>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</si>
  <si>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</si>
  <si>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</si>
  <si>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</si>
  <si>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</si>
  <si>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</si>
  <si>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</si>
  <si>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</si>
  <si>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</si>
  <si>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</si>
  <si>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</si>
  <si>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</si>
  <si>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</si>
  <si>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</si>
  <si>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</si>
  <si>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</si>
  <si>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</si>
  <si>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</si>
  <si>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</si>
  <si>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</si>
  <si>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</si>
  <si>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</si>
  <si>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</si>
  <si>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</si>
  <si>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</si>
  <si>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</si>
  <si>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</si>
  <si>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</si>
  <si>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</si>
  <si>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</si>
  <si>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</si>
  <si>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</si>
  <si>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</si>
  <si>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</si>
  <si>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</si>
  <si>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</si>
  <si>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</si>
  <si>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</si>
  <si>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</si>
  <si>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</si>
  <si>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</si>
  <si>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</si>
  <si>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</si>
  <si>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</si>
  <si>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</si>
  <si>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</si>
  <si>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</si>
  <si>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</si>
  <si>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</si>
  <si>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</si>
  <si>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</si>
  <si>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</si>
  <si>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</si>
  <si>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</si>
  <si>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</si>
  <si>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</si>
  <si>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</si>
  <si>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</si>
  <si>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</si>
  <si>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</si>
  <si>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</si>
  <si>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</si>
  <si>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</si>
  <si>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</si>
  <si>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</si>
  <si>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</si>
  <si>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</si>
  <si>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</si>
  <si>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</si>
  <si>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</si>
  <si>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</si>
  <si>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</si>
  <si>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</si>
  <si>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</si>
  <si>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</si>
  <si>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</si>
  <si>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</si>
  <si>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</si>
  <si>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</si>
  <si>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</si>
  <si>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</si>
  <si>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</si>
  <si>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</si>
  <si>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</si>
  <si>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</si>
  <si>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</si>
  <si>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</si>
  <si>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</si>
  <si>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</si>
  <si>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</si>
  <si>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</si>
  <si>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</si>
  <si>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</si>
  <si>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</si>
  <si>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</si>
  <si>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</si>
  <si>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</si>
  <si>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</si>
  <si>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</si>
  <si>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</si>
  <si>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</si>
  <si>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</si>
  <si>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</si>
  <si>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</si>
  <si>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</si>
  <si>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</si>
  <si>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</si>
  <si>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</si>
  <si>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</si>
  <si>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</si>
  <si>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</si>
  <si>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</si>
  <si>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</si>
  <si>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</si>
  <si>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</si>
  <si>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</si>
  <si>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</si>
  <si>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</si>
  <si>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</si>
  <si>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</si>
  <si>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</si>
  <si>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</si>
  <si>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</si>
  <si>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</si>
  <si>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</si>
  <si>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</si>
  <si>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</si>
  <si>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</si>
  <si>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</si>
  <si>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</si>
  <si>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</si>
  <si>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</si>
  <si>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</si>
  <si>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</si>
  <si>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</si>
  <si>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</si>
  <si>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</si>
  <si>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</si>
  <si>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</si>
  <si>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</si>
  <si>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</si>
  <si>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</si>
  <si>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</si>
  <si>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</si>
  <si>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</si>
  <si>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</si>
  <si>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</si>
  <si>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</si>
  <si>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</si>
  <si>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</si>
  <si>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</si>
  <si>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</si>
  <si>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</si>
  <si>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</si>
  <si>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</si>
  <si>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</si>
  <si>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</si>
  <si>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</si>
  <si>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</si>
  <si>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</si>
  <si>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</si>
  <si>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</si>
  <si>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</si>
  <si>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</si>
  <si>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</si>
  <si>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</si>
  <si>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</si>
  <si>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</si>
  <si>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</si>
  <si>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</si>
  <si>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</si>
  <si>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</si>
  <si>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</si>
  <si>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</si>
  <si>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</si>
  <si>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</si>
  <si>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</si>
  <si>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</si>
  <si>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</si>
  <si>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</si>
  <si>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</si>
  <si>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</si>
  <si>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</si>
  <si>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</si>
  <si>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</si>
  <si>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</si>
  <si>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</si>
  <si>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</si>
  <si>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</si>
  <si>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</si>
  <si>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</si>
  <si>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</si>
  <si>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</si>
  <si>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</si>
  <si>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</si>
  <si>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</si>
  <si>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</si>
  <si>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</si>
  <si>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</si>
  <si>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</si>
  <si>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</si>
  <si>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</si>
  <si>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</si>
  <si>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</si>
  <si>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</si>
  <si>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</si>
  <si>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</si>
  <si>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</si>
  <si>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</si>
  <si>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</si>
  <si>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</si>
  <si>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</si>
  <si>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</si>
  <si>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</si>
  <si>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</si>
  <si>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</si>
  <si>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</si>
  <si>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</si>
  <si>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</si>
  <si>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</si>
  <si>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</si>
  <si>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</si>
  <si>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</si>
  <si>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</si>
  <si>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</si>
  <si>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</si>
  <si>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</si>
  <si>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</si>
  <si>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</si>
  <si>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</si>
  <si>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</si>
  <si>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</si>
  <si>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</si>
  <si>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</si>
  <si>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</si>
  <si>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</si>
  <si>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</si>
  <si>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</si>
  <si>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</si>
  <si>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</si>
  <si>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</si>
  <si>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</si>
  <si>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</si>
  <si>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</si>
  <si>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</si>
  <si>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</si>
  <si>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</si>
  <si>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</si>
  <si>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</si>
  <si>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</si>
  <si>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</si>
  <si>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</si>
  <si>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</si>
  <si>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</si>
  <si>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</si>
  <si>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</si>
  <si>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</si>
  <si>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</si>
  <si>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</si>
  <si>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</si>
  <si>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</si>
  <si>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</si>
  <si>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</si>
  <si>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</si>
  <si>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</si>
  <si>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</si>
  <si>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</si>
  <si>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</si>
  <si>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</si>
  <si>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</si>
  <si>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</si>
  <si>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</si>
  <si>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</si>
  <si>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</si>
  <si>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</si>
  <si>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</si>
  <si>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</si>
  <si>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</si>
  <si>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</si>
  <si>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</si>
  <si>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</si>
  <si>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</si>
  <si>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</si>
  <si>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</si>
  <si>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</si>
  <si>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</si>
  <si>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</si>
  <si>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</si>
  <si>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</si>
  <si>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</si>
  <si>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</si>
  <si>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</si>
  <si>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</si>
  <si>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</si>
  <si>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</si>
  <si>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</si>
  <si>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</si>
  <si>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</si>
  <si>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</si>
  <si>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</si>
  <si>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</si>
  <si>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</si>
  <si>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</si>
  <si>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</si>
  <si>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</si>
  <si>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</si>
  <si>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</si>
  <si>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</si>
  <si>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</si>
  <si>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</si>
  <si>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</si>
  <si>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</si>
  <si>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</si>
  <si>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</si>
  <si>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</si>
  <si>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</si>
  <si>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</si>
  <si>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</si>
  <si>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</si>
  <si>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</si>
  <si>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</si>
  <si>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</si>
  <si>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</si>
  <si>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</si>
  <si>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</si>
  <si>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</si>
  <si>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</si>
  <si>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</si>
  <si>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</si>
  <si>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</si>
  <si>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</si>
  <si>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</si>
  <si>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</si>
  <si>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</si>
  <si>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</si>
  <si>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</si>
  <si>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</si>
  <si>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</si>
  <si>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</si>
  <si>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</si>
  <si>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</si>
  <si>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</si>
  <si>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</si>
  <si>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</si>
  <si>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</si>
  <si>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</si>
  <si>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</si>
  <si>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</si>
  <si>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</si>
  <si>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</si>
  <si>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</si>
  <si>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</si>
  <si>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</si>
  <si>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</si>
  <si>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</si>
  <si>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</si>
  <si>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</si>
  <si>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</si>
  <si>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</si>
  <si>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</si>
  <si>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</si>
  <si>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</si>
  <si>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</si>
  <si>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</si>
  <si>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</si>
  <si>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</si>
  <si>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</si>
  <si>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</si>
  <si>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</si>
  <si>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</si>
  <si>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</si>
  <si>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</si>
  <si>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</si>
  <si>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</si>
  <si>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</si>
  <si>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</si>
  <si>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</si>
  <si>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</si>
  <si>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</si>
  <si>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</si>
  <si>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</si>
  <si>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</si>
  <si>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</si>
  <si>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</si>
  <si>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</si>
  <si>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</si>
  <si>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</si>
  <si>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</si>
  <si>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</si>
  <si>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</si>
  <si>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</si>
  <si>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</si>
  <si>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</si>
  <si>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</si>
  <si>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</si>
  <si>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</si>
  <si>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</si>
  <si>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</si>
  <si>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</si>
  <si>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</si>
  <si>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</si>
  <si>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</si>
  <si>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</si>
  <si>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</si>
  <si>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</si>
  <si>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</si>
  <si>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</si>
  <si>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</si>
  <si>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</si>
  <si>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</si>
  <si>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</si>
  <si>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</si>
  <si>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</si>
  <si>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</si>
  <si>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</si>
  <si>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</si>
  <si>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</si>
  <si>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</si>
  <si>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</si>
  <si>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</si>
  <si>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</si>
  <si>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</si>
  <si>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</si>
  <si>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</si>
  <si>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</si>
  <si>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</si>
  <si>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</si>
  <si>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</si>
  <si>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</si>
  <si>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</si>
  <si>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</si>
  <si>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</si>
  <si>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</si>
  <si>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</si>
  <si>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</si>
  <si>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</si>
  <si>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</si>
  <si>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</si>
  <si>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</si>
  <si>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</si>
  <si>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</si>
  <si>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</si>
  <si>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</si>
  <si>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</si>
  <si>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</si>
  <si>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</si>
  <si>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</si>
  <si>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</si>
  <si>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</si>
  <si>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</si>
  <si>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</si>
  <si>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</si>
  <si>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</si>
  <si>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</si>
  <si>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</si>
  <si>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</si>
  <si>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</si>
  <si>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</si>
  <si>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</si>
  <si>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</si>
  <si>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</si>
  <si>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</si>
  <si>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</si>
  <si>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</si>
  <si>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</si>
  <si>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</si>
  <si>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</si>
  <si>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</si>
  <si>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</si>
  <si>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</si>
  <si>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</si>
  <si>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</si>
  <si>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</si>
  <si>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</si>
  <si>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</si>
  <si>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</si>
  <si>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</si>
  <si>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</si>
  <si>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</si>
  <si>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</si>
  <si>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</si>
  <si>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</si>
  <si>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</si>
  <si>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</si>
  <si>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</si>
  <si>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</si>
  <si>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</si>
  <si>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</si>
  <si>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</si>
  <si>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</si>
  <si>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</si>
  <si>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</si>
  <si>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</si>
  <si>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</si>
  <si>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</si>
  <si>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</si>
  <si>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</si>
  <si>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</si>
  <si>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</si>
  <si>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</si>
  <si>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</si>
  <si>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</si>
  <si>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</si>
  <si>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</si>
  <si>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</si>
  <si>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</si>
  <si>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</si>
  <si>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</si>
  <si>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</si>
  <si>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</si>
  <si>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</si>
  <si>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</si>
  <si>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</si>
  <si>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</si>
  <si>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</si>
  <si>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</si>
  <si>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</si>
  <si>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</si>
  <si>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</si>
  <si>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</si>
  <si>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</si>
  <si>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</si>
  <si>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</si>
  <si>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</si>
  <si>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</si>
  <si>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</si>
  <si>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</si>
  <si>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</si>
  <si>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</si>
  <si>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</si>
  <si>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</si>
  <si>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</si>
  <si>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</si>
  <si>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</si>
  <si>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</si>
  <si>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</si>
  <si>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</si>
  <si>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</si>
  <si>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</si>
  <si>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</si>
  <si>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</si>
  <si>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</si>
  <si>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</si>
  <si>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</si>
  <si>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</si>
  <si>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</si>
  <si>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</si>
  <si>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</si>
  <si>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</si>
  <si>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</si>
  <si>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</si>
  <si>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</si>
  <si>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</si>
  <si>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</si>
  <si>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</si>
  <si>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</si>
  <si>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</si>
  <si>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</si>
  <si>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</si>
  <si>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</si>
  <si>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</si>
  <si>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</si>
  <si>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</si>
  <si>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</si>
  <si>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</si>
  <si>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</si>
  <si>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</si>
  <si>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</si>
  <si>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</si>
  <si>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</si>
  <si>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</si>
  <si>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</si>
  <si>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</si>
  <si>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</si>
  <si>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</si>
  <si>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</si>
  <si>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</si>
  <si>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</si>
  <si>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</si>
  <si>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</si>
  <si>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</si>
  <si>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</si>
  <si>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</si>
  <si>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</si>
  <si>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</si>
  <si>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</si>
  <si>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</si>
  <si>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</si>
  <si>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</si>
  <si>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</si>
  <si>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</si>
  <si>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</si>
  <si>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</si>
  <si>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</si>
  <si>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</si>
  <si>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</si>
  <si>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</si>
  <si>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</si>
  <si>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</si>
  <si>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</si>
  <si>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</si>
  <si>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</si>
  <si>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</si>
  <si>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</si>
  <si>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</si>
  <si>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</si>
  <si>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</si>
  <si>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</si>
  <si>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</si>
  <si>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</si>
  <si>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</si>
  <si>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</si>
  <si>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</si>
  <si>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</si>
  <si>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</si>
  <si>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</si>
  <si>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</si>
  <si>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</si>
  <si>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</si>
  <si>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</si>
  <si>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</si>
  <si>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</si>
  <si>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</si>
  <si>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</si>
  <si>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</si>
  <si>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</si>
  <si>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</si>
  <si>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</si>
  <si>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</si>
  <si>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</si>
  <si>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</si>
  <si>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</si>
  <si>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</si>
  <si>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</si>
  <si>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</si>
  <si>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</si>
  <si>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</si>
  <si>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</si>
  <si>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</si>
  <si>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</si>
  <si>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</si>
  <si>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</si>
  <si>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</si>
  <si>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</si>
  <si>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</si>
  <si>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</si>
  <si>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</si>
  <si>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</si>
  <si>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</si>
  <si>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</si>
  <si>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</si>
  <si>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</si>
  <si>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</si>
  <si>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</si>
  <si>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</si>
  <si>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</si>
  <si>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</si>
  <si>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</si>
  <si>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</si>
  <si>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</si>
  <si>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</si>
  <si>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</si>
  <si>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</si>
  <si>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</si>
  <si>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</si>
  <si>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</si>
  <si>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</si>
  <si>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</si>
  <si>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</si>
  <si>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</si>
  <si>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</si>
  <si>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</si>
  <si>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</si>
  <si>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</si>
  <si>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</si>
  <si>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</si>
  <si>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</si>
  <si>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</si>
  <si>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</si>
  <si>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</si>
  <si>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</si>
  <si>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</si>
  <si>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</si>
  <si>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</si>
  <si>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</si>
  <si>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</si>
  <si>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</si>
  <si>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</si>
  <si>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</si>
  <si>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</si>
  <si>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</si>
  <si>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</si>
  <si>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</si>
  <si>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</si>
  <si>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</si>
  <si>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</si>
  <si>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</si>
  <si>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</si>
  <si>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</si>
  <si>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</si>
  <si>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</si>
  <si>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</si>
  <si>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</si>
  <si>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</si>
  <si>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</si>
  <si>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</si>
  <si>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</si>
  <si>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</si>
  <si>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</si>
  <si>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</si>
  <si>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</si>
  <si>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</si>
  <si>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</si>
  <si>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</si>
  <si>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</si>
  <si>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</si>
  <si>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</si>
  <si>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</si>
  <si>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</si>
  <si>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</si>
  <si>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</si>
  <si>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</si>
  <si>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</si>
  <si>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</si>
  <si>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</si>
  <si>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</si>
  <si>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</si>
  <si>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</si>
  <si>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</si>
  <si>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</si>
  <si>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</si>
  <si>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</si>
  <si>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</si>
  <si>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</si>
  <si>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</si>
  <si>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</si>
  <si>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</si>
  <si>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</si>
  <si>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</si>
  <si>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</si>
  <si>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</si>
  <si>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</si>
  <si>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</si>
  <si>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</si>
  <si>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</si>
  <si>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</si>
  <si>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</si>
  <si>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</si>
  <si>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</si>
  <si>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</si>
  <si>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</si>
  <si>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</si>
  <si>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</si>
  <si>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</si>
  <si>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</si>
  <si>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</si>
  <si>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</si>
  <si>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</si>
  <si>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</si>
  <si>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</si>
  <si>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</si>
  <si>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</si>
  <si>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</si>
  <si>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</si>
  <si>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</si>
  <si>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</si>
  <si>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</si>
  <si>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</si>
  <si>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</si>
  <si>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</si>
  <si>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</si>
  <si>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</si>
  <si>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</si>
  <si>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</si>
  <si>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</si>
  <si>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</si>
  <si>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</si>
  <si>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</si>
  <si>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</si>
  <si>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</si>
  <si>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</si>
  <si>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</si>
  <si>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</si>
  <si>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</si>
  <si>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</si>
  <si>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</si>
  <si>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</si>
  <si>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</si>
  <si>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</si>
  <si>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</si>
  <si>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</si>
  <si>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</si>
  <si>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</si>
  <si>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</si>
  <si>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</si>
  <si>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</si>
  <si>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</si>
  <si>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</si>
  <si>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</si>
  <si>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</si>
  <si>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</si>
  <si>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</si>
  <si>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</si>
  <si>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</si>
  <si>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</si>
  <si>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</si>
  <si>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</si>
  <si>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</si>
  <si>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</si>
  <si>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</si>
  <si>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</si>
  <si>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</si>
  <si>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</si>
  <si>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</si>
  <si>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</si>
  <si>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</si>
  <si>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</si>
  <si>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</si>
  <si>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</si>
  <si>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</si>
  <si>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</si>
  <si>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</si>
  <si>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</si>
  <si>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</si>
  <si>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</si>
  <si>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</si>
  <si>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</si>
  <si>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</si>
  <si>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</si>
  <si>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</si>
  <si>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</si>
  <si>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</si>
  <si>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</si>
  <si>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</si>
  <si>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</si>
  <si>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</si>
  <si>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</si>
  <si>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</si>
  <si>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</si>
  <si>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</si>
  <si>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</si>
  <si>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</si>
  <si>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</si>
  <si>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</si>
  <si>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</si>
  <si>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</si>
  <si>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</si>
  <si>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</si>
  <si>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</si>
  <si>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</si>
  <si>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</si>
  <si>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</si>
  <si>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</si>
  <si>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</si>
  <si>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</si>
  <si>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</si>
  <si>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</si>
  <si>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</si>
  <si>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</si>
  <si>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</si>
  <si>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</si>
  <si>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</si>
  <si>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</si>
  <si>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</si>
  <si>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</si>
  <si>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</si>
  <si>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</si>
  <si>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</si>
  <si>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</si>
  <si>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</si>
  <si>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</si>
  <si>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</si>
  <si>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</si>
  <si>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</si>
  <si>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</si>
  <si>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</si>
  <si>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</si>
  <si>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</si>
  <si>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</si>
  <si>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</si>
  <si>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</si>
  <si>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</si>
  <si>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</si>
  <si>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</si>
  <si>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</si>
  <si>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</si>
  <si>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</si>
  <si>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</si>
  <si>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</si>
  <si>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</si>
  <si>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</si>
  <si>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</si>
  <si>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</si>
  <si>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</si>
  <si>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</si>
  <si>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</si>
  <si>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</si>
  <si>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</si>
  <si>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</si>
  <si>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</si>
  <si>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</si>
  <si>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</si>
  <si>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</si>
  <si>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</si>
  <si>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</si>
  <si>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</si>
  <si>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</si>
  <si>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</si>
  <si>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</si>
  <si>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</si>
  <si>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</si>
  <si>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</si>
  <si>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</si>
  <si>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</si>
  <si>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</si>
  <si>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</si>
  <si>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</si>
  <si>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</si>
  <si>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</si>
  <si>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</si>
  <si>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</si>
  <si>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</si>
  <si>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</si>
  <si>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</si>
  <si>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</si>
  <si>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</si>
  <si>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</si>
  <si>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</si>
  <si>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</si>
  <si>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</si>
  <si>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</si>
  <si>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</si>
  <si>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</si>
  <si>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</si>
  <si>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</si>
  <si>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</si>
  <si>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</si>
  <si>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</si>
  <si>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</si>
  <si>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</si>
  <si>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</si>
  <si>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</si>
  <si>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</si>
  <si>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</si>
  <si>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</si>
  <si>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</si>
  <si>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</si>
  <si>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</si>
  <si>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</si>
  <si>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</si>
  <si>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</si>
  <si>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</si>
  <si>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</si>
  <si>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</si>
  <si>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</si>
  <si>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</si>
  <si>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</si>
  <si>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</si>
  <si>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</si>
  <si>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</si>
  <si>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</si>
  <si>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</si>
  <si>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</si>
  <si>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</si>
  <si>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</si>
  <si>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</si>
  <si>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</si>
  <si>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</si>
  <si>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</si>
  <si>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</si>
  <si>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</si>
  <si>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</si>
  <si>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</si>
  <si>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</si>
  <si>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</si>
  <si>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</si>
  <si>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</si>
  <si>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</si>
  <si>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</si>
  <si>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</si>
  <si>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</si>
  <si>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</si>
  <si>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</si>
  <si>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</si>
  <si>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</si>
  <si>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</si>
  <si>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</si>
  <si>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</si>
  <si>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</si>
  <si>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</si>
  <si>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</si>
  <si>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</si>
  <si>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</si>
  <si>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</si>
  <si>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</si>
  <si>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</si>
  <si>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</si>
  <si>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</si>
  <si>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</si>
  <si>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</si>
  <si>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</si>
  <si>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</si>
  <si>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</si>
  <si>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</si>
  <si>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</si>
  <si>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</si>
  <si>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</si>
  <si>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</si>
  <si>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</si>
  <si>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</si>
  <si>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</si>
  <si>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</si>
  <si>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</si>
  <si>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</si>
  <si>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</si>
  <si>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</si>
  <si>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</si>
  <si>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</si>
  <si>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</si>
  <si>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</si>
  <si>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</si>
  <si>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</si>
  <si>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</si>
  <si>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</si>
  <si>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</si>
  <si>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</si>
  <si>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</si>
  <si>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</si>
  <si>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</si>
  <si>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</si>
  <si>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</si>
  <si>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</si>
  <si>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</si>
  <si>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</si>
  <si>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</si>
  <si>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</si>
  <si>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</si>
  <si>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</si>
  <si>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</si>
  <si>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</si>
  <si>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</si>
  <si>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</si>
  <si>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</si>
  <si>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</si>
  <si>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</si>
  <si>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</si>
  <si>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</si>
  <si>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</si>
  <si>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</si>
  <si>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</si>
  <si>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</si>
  <si>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</si>
  <si>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</si>
  <si>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</si>
  <si>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</si>
  <si>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</si>
  <si>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</si>
  <si>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</si>
  <si>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</si>
  <si>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</si>
  <si>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</si>
  <si>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</si>
  <si>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</si>
  <si>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</si>
  <si>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</si>
  <si>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</si>
  <si>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</si>
  <si>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</si>
  <si>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</si>
  <si>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</si>
  <si>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</si>
  <si>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</si>
  <si>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</si>
  <si>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</si>
  <si>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</si>
  <si>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</si>
  <si>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</si>
  <si>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</si>
  <si>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</si>
  <si>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</si>
  <si>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</si>
  <si>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</si>
  <si>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</si>
  <si>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</si>
  <si>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</si>
  <si>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</si>
  <si>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</si>
  <si>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</si>
  <si>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</si>
  <si>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</si>
  <si>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</si>
  <si>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</si>
  <si>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</si>
  <si>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</si>
  <si>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</si>
  <si>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</si>
  <si>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</si>
  <si>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</si>
  <si>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</si>
  <si>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</si>
  <si>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</si>
  <si>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</si>
  <si>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</si>
  <si>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</si>
  <si>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</si>
  <si>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</si>
  <si>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</si>
  <si>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</si>
  <si>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</si>
  <si>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</si>
  <si>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</si>
  <si>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</si>
  <si>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</si>
  <si>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</si>
  <si>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</si>
  <si>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</si>
  <si>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</si>
  <si>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</si>
  <si>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</si>
  <si>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</si>
  <si>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</si>
  <si>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</si>
  <si>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</si>
  <si>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</si>
  <si>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</si>
  <si>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</si>
  <si>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</si>
  <si>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</si>
  <si>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</si>
  <si>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</si>
  <si>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</si>
  <si>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</si>
  <si>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</si>
  <si>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</si>
  <si>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</si>
  <si>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</si>
  <si>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</si>
  <si>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</si>
  <si>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</si>
  <si>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</si>
  <si>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</si>
  <si>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</si>
  <si>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</si>
  <si>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</si>
  <si>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</si>
  <si>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</si>
  <si>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</si>
  <si>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</si>
  <si>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</si>
  <si>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</si>
  <si>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</si>
  <si>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</si>
  <si>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</si>
  <si>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</si>
  <si>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</si>
  <si>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</si>
  <si>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</si>
  <si>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</si>
  <si>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</si>
  <si>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</si>
  <si>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</si>
  <si>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</si>
  <si>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</si>
  <si>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</si>
  <si>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</si>
  <si>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</si>
  <si>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</si>
  <si>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</si>
  <si>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</si>
  <si>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</si>
  <si>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</si>
  <si>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</si>
  <si>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</si>
  <si>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</si>
  <si>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</si>
  <si>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</si>
  <si>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</si>
  <si>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</si>
  <si>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</si>
  <si>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</si>
  <si>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</si>
  <si>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</si>
  <si>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</si>
  <si>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</si>
  <si>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</si>
  <si>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</si>
  <si>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</si>
  <si>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</si>
  <si>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</si>
  <si>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</si>
  <si>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</si>
  <si>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</si>
  <si>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</si>
  <si>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</si>
  <si>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</si>
  <si>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</si>
  <si>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</si>
  <si>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</si>
  <si>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</si>
  <si>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</si>
  <si>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</si>
  <si>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</si>
  <si>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</si>
  <si>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</si>
  <si>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</si>
  <si>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</si>
  <si>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</si>
  <si>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</si>
  <si>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</si>
  <si>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</si>
  <si>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</si>
  <si>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</si>
  <si>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</si>
  <si>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</si>
  <si>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</si>
  <si>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</si>
  <si>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</si>
  <si>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</si>
  <si>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</si>
  <si>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</si>
  <si>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</si>
  <si>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</si>
  <si>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</si>
  <si>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</si>
  <si>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</si>
  <si>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</si>
  <si>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</si>
  <si>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</si>
  <si>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</si>
  <si>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</si>
  <si>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</si>
  <si>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</si>
  <si>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</si>
  <si>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</si>
  <si>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</si>
  <si>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</si>
  <si>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</si>
  <si>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</si>
  <si>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</si>
  <si>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</si>
  <si>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</si>
  <si>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</si>
  <si>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</si>
  <si>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</si>
  <si>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</si>
  <si>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</si>
  <si>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</si>
  <si>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</si>
  <si>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</si>
  <si>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</si>
  <si>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</si>
  <si>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</si>
  <si>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</si>
  <si>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</si>
  <si>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</si>
  <si>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</si>
  <si>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</si>
  <si>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</si>
  <si>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</si>
  <si>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</si>
  <si>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</si>
  <si>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</si>
  <si>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</si>
  <si>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</si>
  <si>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</si>
  <si>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</si>
  <si>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</si>
  <si>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</si>
  <si>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</si>
  <si>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</si>
  <si>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</si>
  <si>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</si>
  <si>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</si>
  <si>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</si>
  <si>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</si>
  <si>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</si>
  <si>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</si>
  <si>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</si>
  <si>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</si>
  <si>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</si>
  <si>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</si>
  <si>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</si>
  <si>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</si>
  <si>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</si>
  <si>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</si>
  <si>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</si>
  <si>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</si>
  <si>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</si>
  <si>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</si>
  <si>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</si>
  <si>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</si>
  <si>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</si>
  <si>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</si>
  <si>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</si>
  <si>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</si>
  <si>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</si>
  <si>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</si>
  <si>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</si>
  <si>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</si>
  <si>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</si>
  <si>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</si>
  <si>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</si>
  <si>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</si>
  <si>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</si>
  <si>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</si>
  <si>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</si>
  <si>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</si>
  <si>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</si>
  <si>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</si>
  <si>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</si>
  <si>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</si>
  <si>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</si>
  <si>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</si>
  <si>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</si>
  <si>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</si>
  <si>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</si>
  <si>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</si>
  <si>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</si>
  <si>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</si>
  <si>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</si>
  <si>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</si>
  <si>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</si>
  <si>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</si>
  <si>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</si>
  <si>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</si>
  <si>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</si>
  <si>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</si>
  <si>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</si>
  <si>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</si>
  <si>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</si>
  <si>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</si>
  <si>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</si>
  <si>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</si>
  <si>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</si>
  <si>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</si>
  <si>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</si>
  <si>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</si>
  <si>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</si>
  <si>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</si>
  <si>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</si>
  <si>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</si>
  <si>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</si>
  <si>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</si>
  <si>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</si>
  <si>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</si>
  <si>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</si>
  <si>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</si>
  <si>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</si>
  <si>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</si>
  <si>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</si>
  <si>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</si>
  <si>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</si>
  <si>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</si>
  <si>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</si>
  <si>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</si>
  <si>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</si>
  <si>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</si>
  <si>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</si>
  <si>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</si>
  <si>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</si>
  <si>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</si>
  <si>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</si>
  <si>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</si>
  <si>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</si>
  <si>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</si>
  <si>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</si>
  <si>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</si>
  <si>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</si>
  <si>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</si>
  <si>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</si>
  <si>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</si>
  <si>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</si>
  <si>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</si>
  <si>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</si>
  <si>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</si>
  <si>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</si>
  <si>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</si>
  <si>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</si>
  <si>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</si>
  <si>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</si>
  <si>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</si>
  <si>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</si>
  <si>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</si>
  <si>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</si>
  <si>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</si>
  <si>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</si>
  <si>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</si>
  <si>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</si>
  <si>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</si>
  <si>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</si>
  <si>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</si>
  <si>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</si>
  <si>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</si>
  <si>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</si>
  <si>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</si>
  <si>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</si>
  <si>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</si>
  <si>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</si>
  <si>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</si>
  <si>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</si>
  <si>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</si>
  <si>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</si>
  <si>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</si>
  <si>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</si>
  <si>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</si>
  <si>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</si>
  <si>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</si>
  <si>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</si>
  <si>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</si>
  <si>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</si>
  <si>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</si>
  <si>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</si>
  <si>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</si>
  <si>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</si>
  <si>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</si>
  <si>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</si>
  <si>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</si>
  <si>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</si>
  <si>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</si>
  <si>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</si>
  <si>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</si>
  <si>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</si>
  <si>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</si>
  <si>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</si>
  <si>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</si>
  <si>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</si>
  <si>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</si>
  <si>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</si>
  <si>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</si>
  <si>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</si>
  <si>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</si>
  <si>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</si>
  <si>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</si>
  <si>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</si>
  <si>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</si>
  <si>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</si>
  <si>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</si>
  <si>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</si>
  <si>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</si>
  <si>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</si>
  <si>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</si>
  <si>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</si>
  <si>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</si>
  <si>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</si>
  <si>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</si>
  <si>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</si>
  <si>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</si>
  <si>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</si>
  <si>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</si>
  <si>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</si>
  <si>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</si>
  <si>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</si>
  <si>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</si>
  <si>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</si>
  <si>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</si>
  <si>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</si>
  <si>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</si>
  <si>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</si>
  <si>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</si>
  <si>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</si>
  <si>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</si>
  <si>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</si>
  <si>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</si>
  <si>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</si>
  <si>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</si>
  <si>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</si>
  <si>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</si>
  <si>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</si>
  <si>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</si>
  <si>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</si>
  <si>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</si>
  <si>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</si>
  <si>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</si>
  <si>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</si>
  <si>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</si>
  <si>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</si>
  <si>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</si>
  <si>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</si>
  <si>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</si>
  <si>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</si>
  <si>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</si>
  <si>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</si>
  <si>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</si>
  <si>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</si>
  <si>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</si>
  <si>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</si>
  <si>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</si>
  <si>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</si>
  <si>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</si>
  <si>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</si>
  <si>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</si>
  <si>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</si>
  <si>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</si>
  <si>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</si>
  <si>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</si>
  <si>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</si>
  <si>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</si>
  <si>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</si>
  <si>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</si>
  <si>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</si>
  <si>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</si>
  <si>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</si>
  <si>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</si>
  <si>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</si>
  <si>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</si>
  <si>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</si>
  <si>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</si>
  <si>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</si>
  <si>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</si>
  <si>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</si>
  <si>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</si>
  <si>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</si>
  <si>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</si>
  <si>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</si>
  <si>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</si>
  <si>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</si>
  <si>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</si>
  <si>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</si>
  <si>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</si>
  <si>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</si>
  <si>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</si>
  <si>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</si>
  <si>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</si>
  <si>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</si>
  <si>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</si>
  <si>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</si>
  <si>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</si>
  <si>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</si>
  <si>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</si>
  <si>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</si>
  <si>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</si>
  <si>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</si>
  <si>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</si>
  <si>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</si>
  <si>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</si>
  <si>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</si>
  <si>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</si>
  <si>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</si>
  <si>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</si>
  <si>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</si>
  <si>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</si>
  <si>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</si>
  <si>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</si>
  <si>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</si>
  <si>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</si>
  <si>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</si>
  <si>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</si>
  <si>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</si>
  <si>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</si>
  <si>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</si>
  <si>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</si>
  <si>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</si>
  <si>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</si>
  <si>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</si>
  <si>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</si>
  <si>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</si>
  <si>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</si>
  <si>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</si>
  <si>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</si>
  <si>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</si>
  <si>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</si>
  <si>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</si>
  <si>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</si>
  <si>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</si>
  <si>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</si>
  <si>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</si>
  <si>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</si>
  <si>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</si>
  <si>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</si>
  <si>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</si>
  <si>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</si>
  <si>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</si>
  <si>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</si>
  <si>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</si>
  <si>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</si>
  <si>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</si>
  <si>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</si>
  <si>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</si>
  <si>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</si>
  <si>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</si>
  <si>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</si>
  <si>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</si>
  <si>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</si>
  <si>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</si>
  <si>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</si>
  <si>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</si>
  <si>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</si>
  <si>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</si>
  <si>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</si>
  <si>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</si>
  <si>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</si>
  <si>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</si>
  <si>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</si>
  <si>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</si>
  <si>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</si>
  <si>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</si>
  <si>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</si>
  <si>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</si>
  <si>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</si>
  <si>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</si>
  <si>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</si>
  <si>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</si>
  <si>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</si>
  <si>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</si>
  <si>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</si>
  <si>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</si>
  <si>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</si>
  <si>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</si>
  <si>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</si>
  <si>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</si>
  <si>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</si>
  <si>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</si>
  <si>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</si>
  <si>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</si>
  <si>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</si>
  <si>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</si>
  <si>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</si>
  <si>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</si>
  <si>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</si>
  <si>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</si>
  <si>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</si>
  <si>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</si>
  <si>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</si>
  <si>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</si>
  <si>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</si>
  <si>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</si>
  <si>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</si>
  <si>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</si>
  <si>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</si>
  <si>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</si>
  <si>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</si>
  <si>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</si>
  <si>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</si>
  <si>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</si>
  <si>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</si>
  <si>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</si>
  <si>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</si>
  <si>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</si>
  <si>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</si>
  <si>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</si>
  <si>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</si>
  <si>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</si>
  <si>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</si>
  <si>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</si>
  <si>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</si>
  <si>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</si>
  <si>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</si>
  <si>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</si>
  <si>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</si>
  <si>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</si>
  <si>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</si>
  <si>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</si>
  <si>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</si>
  <si>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</si>
  <si>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</si>
  <si>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</si>
  <si>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</si>
  <si>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</si>
  <si>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</si>
  <si>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</si>
  <si>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</si>
  <si>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</si>
  <si>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</si>
  <si>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</si>
  <si>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</si>
  <si>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</si>
  <si>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</si>
  <si>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</si>
  <si>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</si>
  <si>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</si>
  <si>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</si>
  <si>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</si>
  <si>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</si>
  <si>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</si>
  <si>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</si>
  <si>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</si>
  <si>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</si>
  <si>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</si>
  <si>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</si>
  <si>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</si>
  <si>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</si>
  <si>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</si>
  <si>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</si>
  <si>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</si>
  <si>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</si>
  <si>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</si>
  <si>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</si>
  <si>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</si>
  <si>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</si>
  <si>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</si>
  <si>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</si>
  <si>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</si>
  <si>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</si>
  <si>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</si>
  <si>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</si>
  <si>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</si>
  <si>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</si>
  <si>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</si>
  <si>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</si>
  <si>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</si>
  <si>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</si>
  <si>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</si>
  <si>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</si>
  <si>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</si>
  <si>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</si>
  <si>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</si>
  <si>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</si>
  <si>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</si>
  <si>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</si>
  <si>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</si>
  <si>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</si>
  <si>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</si>
  <si>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</si>
  <si>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</si>
  <si>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</si>
  <si>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</si>
  <si>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</si>
  <si>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</si>
  <si>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</si>
  <si>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</si>
  <si>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</si>
  <si>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</si>
  <si>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</si>
  <si>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</si>
  <si>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</si>
  <si>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</si>
  <si>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</si>
  <si>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</si>
  <si>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</si>
  <si>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</si>
  <si>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</si>
  <si>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</si>
  <si>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</si>
  <si>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</si>
  <si>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</si>
  <si>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</si>
  <si>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</si>
  <si>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</si>
  <si>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</si>
  <si>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</si>
  <si>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</si>
  <si>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</si>
  <si>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</si>
  <si>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</si>
  <si>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</si>
  <si>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</si>
  <si>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</si>
  <si>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</si>
  <si>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</si>
  <si>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</si>
  <si>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</si>
  <si>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</si>
  <si>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</si>
  <si>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</si>
  <si>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</si>
  <si>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</si>
  <si>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</si>
  <si>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</si>
  <si>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</si>
  <si>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</si>
  <si>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</si>
  <si>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</si>
  <si>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</si>
  <si>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</si>
  <si>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</si>
  <si>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</si>
  <si>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</si>
  <si>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</si>
  <si>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</si>
  <si>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</si>
  <si>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</si>
  <si>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</si>
  <si>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</si>
  <si>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</si>
  <si>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</si>
  <si>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</si>
  <si>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</si>
  <si>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</si>
  <si>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</si>
  <si>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</si>
  <si>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</si>
  <si>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</si>
  <si>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</si>
  <si>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</si>
  <si>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</si>
  <si>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</si>
  <si>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</si>
  <si>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</si>
  <si>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</si>
  <si>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</si>
  <si>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</si>
  <si>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</si>
  <si>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</si>
  <si>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</si>
  <si>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</si>
  <si>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</si>
  <si>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</si>
  <si>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</si>
  <si>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</si>
  <si>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</si>
  <si>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</si>
  <si>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</si>
  <si>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</si>
  <si>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</si>
  <si>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</si>
  <si>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</si>
  <si>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</si>
  <si>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</si>
  <si>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</si>
  <si>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</si>
  <si>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</si>
  <si>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</si>
  <si>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</si>
  <si>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</si>
  <si>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</si>
  <si>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</si>
  <si>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</si>
  <si>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</si>
  <si>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</si>
  <si>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</si>
  <si>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</si>
  <si>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</si>
  <si>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</si>
  <si>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</si>
  <si>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</si>
  <si>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</si>
  <si>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</si>
  <si>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</si>
  <si>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</si>
  <si>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</si>
  <si>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</si>
  <si>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</si>
  <si>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</si>
  <si>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</si>
  <si>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</si>
  <si>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</si>
  <si>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</si>
  <si>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</si>
  <si>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</si>
  <si>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</si>
  <si>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</si>
  <si>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</si>
  <si>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</si>
  <si>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</si>
  <si>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</si>
  <si>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</si>
  <si>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</si>
  <si>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</si>
  <si>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</si>
  <si>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</si>
  <si>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</si>
  <si>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</si>
  <si>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</si>
  <si>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</si>
  <si>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</si>
  <si>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</si>
  <si>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</si>
  <si>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</si>
  <si>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</si>
  <si>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</si>
  <si>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</si>
  <si>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</si>
  <si>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</si>
  <si>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</si>
  <si>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</si>
  <si>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</si>
  <si>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</si>
  <si>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</si>
  <si>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</si>
  <si>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</si>
  <si>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</si>
  <si>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</si>
  <si>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</si>
  <si>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</si>
  <si>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</si>
  <si>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</si>
  <si>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</si>
  <si>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</si>
  <si>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</si>
  <si>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</si>
  <si>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</si>
  <si>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</si>
  <si>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</si>
  <si>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</si>
  <si>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</si>
  <si>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</si>
  <si>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</si>
  <si>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</si>
  <si>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</si>
  <si>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</si>
  <si>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</si>
  <si>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</si>
  <si>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</si>
  <si>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</si>
  <si>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</si>
  <si>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</si>
  <si>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</si>
  <si>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</si>
  <si>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</si>
  <si>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</si>
  <si>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</si>
  <si>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</si>
  <si>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</si>
  <si>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</si>
  <si>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</si>
  <si>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</si>
  <si>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</si>
  <si>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</si>
  <si>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</si>
  <si>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</si>
  <si>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</si>
  <si>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</si>
  <si>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</si>
  <si>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</si>
  <si>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</si>
  <si>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</si>
  <si>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</si>
  <si>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</si>
  <si>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</si>
  <si>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</si>
  <si>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</si>
  <si>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</si>
  <si>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</si>
  <si>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</si>
  <si>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</si>
  <si>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</si>
  <si>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</si>
  <si>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</si>
  <si>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</si>
  <si>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</si>
  <si>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</si>
  <si>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</si>
  <si>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</si>
  <si>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</si>
  <si>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</si>
  <si>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</si>
  <si>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</si>
  <si>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</si>
  <si>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</si>
  <si>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</si>
  <si>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</si>
  <si>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</si>
  <si>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</si>
  <si>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</si>
  <si>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</si>
  <si>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</si>
  <si>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</si>
  <si>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</si>
  <si>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</si>
  <si>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</si>
  <si>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</si>
  <si>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</si>
  <si>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</si>
  <si>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</si>
  <si>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</si>
  <si>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</si>
  <si>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</si>
  <si>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</si>
  <si>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</si>
  <si>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</si>
  <si>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</si>
  <si>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</si>
  <si>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</si>
  <si>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</si>
  <si>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</si>
  <si>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</si>
  <si>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</si>
  <si>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</si>
  <si>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</si>
  <si>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</si>
  <si>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</si>
  <si>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</si>
  <si>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</si>
  <si>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</si>
  <si>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</si>
  <si>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</si>
  <si>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</si>
  <si>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</si>
  <si>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</si>
  <si>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</si>
  <si>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</si>
  <si>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</si>
  <si>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</si>
  <si>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</si>
  <si>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</si>
  <si>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</si>
  <si>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</si>
  <si>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</si>
  <si>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</si>
  <si>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</si>
  <si>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</si>
  <si>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</si>
  <si>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</si>
  <si>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</si>
  <si>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</si>
  <si>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</si>
  <si>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</si>
  <si>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</si>
  <si>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</si>
  <si>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</si>
  <si>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</si>
  <si>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</si>
  <si>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</si>
  <si>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</si>
  <si>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</si>
  <si>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</si>
  <si>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</si>
  <si>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</si>
  <si>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</si>
  <si>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</si>
  <si>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</si>
  <si>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</si>
  <si>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</si>
  <si>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</si>
  <si>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</si>
  <si>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</si>
  <si>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</si>
  <si>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</si>
  <si>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</si>
  <si>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</si>
  <si>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</si>
  <si>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</si>
  <si>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</si>
  <si>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</si>
  <si>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</si>
  <si>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</si>
  <si>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</si>
  <si>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</si>
  <si>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</si>
  <si>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</si>
  <si>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</si>
  <si>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</si>
  <si>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</si>
  <si>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</si>
  <si>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</si>
  <si>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</si>
  <si>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</si>
  <si>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</si>
  <si>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</si>
  <si>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</si>
  <si>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</si>
  <si>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</si>
  <si>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</si>
  <si>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</si>
  <si>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</si>
  <si>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</si>
  <si>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</si>
  <si>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</si>
  <si>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</si>
  <si>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</si>
  <si>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</si>
  <si>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</si>
  <si>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</si>
  <si>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</si>
  <si>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</si>
  <si>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</si>
  <si>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</si>
  <si>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</si>
  <si>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</si>
  <si>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</si>
  <si>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</si>
  <si>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</si>
  <si>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</si>
  <si>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</si>
  <si>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</si>
  <si>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</si>
  <si>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</si>
  <si>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</si>
  <si>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</si>
  <si>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</si>
  <si>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</si>
  <si>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</si>
  <si>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</si>
  <si>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</si>
  <si>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</si>
  <si>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</si>
  <si>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</si>
  <si>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</si>
  <si>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</si>
  <si>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</si>
  <si>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</si>
  <si>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</si>
  <si>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</si>
  <si>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</si>
  <si>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</si>
  <si>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</si>
  <si>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</si>
  <si>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</si>
  <si>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</si>
  <si>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</si>
  <si>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</si>
  <si>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</si>
  <si>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</si>
  <si>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</si>
  <si>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</si>
  <si>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</si>
  <si>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</si>
  <si>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</si>
  <si>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</si>
  <si>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</si>
  <si>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</si>
  <si>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</si>
  <si>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</si>
  <si>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</si>
  <si>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</si>
  <si>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</si>
  <si>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</si>
  <si>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</si>
  <si>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</si>
  <si>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</si>
  <si>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</si>
  <si>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</si>
  <si>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</si>
  <si>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</si>
  <si>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</si>
  <si>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</si>
  <si>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</si>
  <si>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</si>
  <si>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</si>
  <si>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</si>
  <si>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</si>
  <si>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</si>
  <si>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</si>
  <si>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</si>
  <si>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</si>
  <si>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</si>
  <si>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</si>
  <si>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</si>
  <si>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</si>
  <si>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</si>
  <si>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</si>
  <si>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</si>
  <si>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</si>
  <si>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</si>
  <si>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</si>
  <si>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</si>
  <si>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</si>
  <si>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</si>
  <si>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</si>
  <si>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</si>
  <si>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</si>
  <si>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</si>
  <si>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</si>
  <si>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</si>
  <si>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</si>
  <si>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</si>
  <si>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</si>
  <si>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</si>
  <si>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</si>
  <si>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</si>
  <si>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</si>
  <si>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</si>
  <si>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</si>
  <si>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</si>
  <si>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</si>
  <si>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</si>
  <si>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</si>
  <si>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</si>
  <si>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</si>
  <si>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</si>
  <si>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</si>
  <si>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</si>
  <si>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</si>
  <si>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</si>
  <si>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</si>
  <si>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</si>
  <si>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</si>
  <si>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</si>
  <si>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</si>
  <si>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</si>
  <si>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</si>
  <si>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</si>
  <si>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</si>
  <si>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</si>
  <si>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</si>
  <si>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</si>
  <si>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</si>
  <si>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</si>
  <si>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</si>
  <si>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</si>
  <si>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</si>
  <si>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</si>
  <si>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</si>
  <si>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</si>
  <si>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</si>
  <si>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</si>
  <si>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</si>
  <si>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</si>
  <si>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</si>
  <si>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</si>
  <si>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</si>
  <si>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</si>
  <si>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</si>
  <si>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</si>
  <si>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</si>
  <si>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</si>
  <si>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</si>
  <si>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</si>
  <si>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</si>
  <si>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</si>
  <si>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</si>
  <si>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</si>
  <si>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</si>
  <si>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</si>
  <si>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</si>
  <si>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</si>
  <si>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</si>
  <si>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</si>
  <si>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</si>
  <si>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</si>
  <si>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</si>
  <si>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</si>
  <si>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</si>
  <si>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</si>
  <si>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</si>
  <si>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</si>
  <si>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</si>
  <si>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</si>
  <si>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</si>
  <si>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</si>
  <si>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</si>
  <si>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</si>
  <si>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</si>
  <si>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</si>
  <si>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</si>
  <si>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</si>
  <si>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</si>
  <si>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</si>
  <si>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</si>
  <si>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</si>
  <si>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</si>
  <si>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</si>
  <si>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</si>
  <si>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</si>
  <si>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</si>
  <si>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</si>
  <si>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</si>
  <si>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</si>
  <si>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</si>
  <si>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</si>
  <si>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</si>
  <si>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</si>
  <si>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</si>
  <si>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</si>
  <si>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</si>
  <si>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</si>
  <si>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</si>
  <si>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</si>
  <si>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</si>
  <si>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</si>
  <si>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</si>
  <si>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</si>
  <si>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</si>
  <si>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</si>
  <si>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</si>
  <si>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</si>
  <si>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</si>
  <si>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</si>
  <si>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</si>
  <si>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</si>
  <si>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</si>
  <si>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</si>
  <si>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</si>
  <si>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</si>
  <si>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</si>
  <si>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</si>
  <si>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</si>
  <si>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</si>
  <si>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</si>
  <si>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</si>
  <si>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</si>
  <si>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</si>
  <si>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</si>
  <si>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</si>
  <si>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</si>
  <si>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</si>
  <si>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</si>
  <si>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</si>
  <si>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</si>
  <si>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</si>
  <si>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</si>
  <si>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</si>
  <si>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</si>
  <si>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</si>
  <si>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</si>
  <si>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</si>
  <si>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</si>
  <si>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</si>
  <si>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</si>
  <si>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</si>
  <si>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</si>
  <si>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</si>
  <si>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</si>
  <si>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</si>
  <si>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</si>
  <si>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</si>
  <si>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</si>
  <si>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</si>
  <si>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</si>
  <si>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</si>
  <si>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</si>
  <si>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</si>
  <si>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</si>
  <si>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</si>
  <si>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</si>
  <si>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</si>
  <si>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</si>
  <si>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</si>
  <si>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</si>
  <si>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</si>
  <si>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</si>
  <si>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</si>
  <si>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</si>
  <si>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</si>
  <si>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</si>
  <si>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</si>
  <si>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</si>
  <si>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</si>
  <si>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</si>
  <si>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</si>
  <si>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</si>
  <si>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</si>
  <si>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</si>
  <si>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</si>
  <si>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</si>
  <si>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</si>
  <si>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</si>
  <si>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</si>
  <si>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</si>
  <si>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</si>
  <si>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</si>
  <si>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</si>
  <si>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</si>
  <si>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</si>
  <si>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</si>
  <si>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</si>
  <si>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</si>
  <si>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</si>
  <si>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</si>
  <si>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</si>
  <si>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</si>
  <si>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</si>
  <si>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</si>
  <si>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</si>
  <si>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</si>
  <si>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</si>
  <si>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</si>
  <si>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</si>
  <si>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</si>
  <si>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</si>
  <si>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</si>
  <si>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</si>
  <si>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</si>
  <si>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</si>
  <si>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</si>
  <si>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</si>
  <si>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</si>
  <si>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</si>
  <si>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</si>
  <si>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</si>
  <si>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</si>
  <si>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</si>
  <si>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</si>
  <si>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</si>
  <si>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</si>
  <si>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</si>
  <si>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</si>
  <si>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</si>
  <si>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</si>
  <si>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</si>
  <si>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</si>
  <si>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</si>
  <si>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</si>
  <si>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</si>
  <si>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</si>
  <si>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</si>
  <si>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</si>
  <si>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</si>
  <si>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</si>
  <si>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</si>
  <si>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</si>
  <si>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</si>
  <si>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</si>
  <si>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</si>
  <si>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</si>
  <si>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</si>
  <si>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</si>
  <si>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</si>
  <si>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</si>
  <si>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</si>
  <si>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</si>
  <si>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</si>
  <si>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</si>
  <si>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</si>
  <si>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</si>
  <si>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</si>
  <si>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</si>
  <si>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</si>
  <si>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</si>
  <si>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</si>
  <si>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</si>
  <si>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</si>
  <si>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</si>
  <si>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</si>
  <si>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</si>
  <si>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</si>
  <si>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</si>
  <si>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</si>
  <si>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</si>
  <si>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</si>
  <si>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</si>
  <si>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</si>
  <si>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</si>
  <si>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</si>
  <si>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</si>
  <si>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</si>
  <si>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</si>
  <si>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</si>
  <si>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</si>
  <si>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</si>
  <si>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</si>
  <si>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</si>
  <si>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</si>
  <si>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</si>
  <si>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</si>
  <si>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</si>
  <si>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</si>
  <si>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</si>
  <si>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</si>
  <si>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</si>
  <si>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</si>
  <si>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</si>
  <si>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</si>
  <si>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</si>
  <si>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</si>
  <si>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</si>
  <si>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</si>
  <si>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</si>
  <si>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</si>
  <si>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</si>
  <si>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</si>
  <si>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</si>
  <si>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</si>
  <si>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</si>
  <si>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</si>
  <si>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</si>
  <si>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</si>
  <si>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</si>
  <si>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</si>
  <si>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</si>
  <si>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</si>
  <si>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</si>
  <si>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</si>
  <si>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</si>
  <si>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</si>
  <si>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</si>
  <si>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</si>
  <si>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</si>
  <si>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</si>
  <si>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</si>
  <si>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</si>
  <si>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</si>
  <si>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</si>
  <si>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</si>
  <si>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</si>
  <si>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</si>
  <si>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</si>
  <si>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</si>
  <si>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</si>
  <si>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</si>
  <si>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</si>
  <si>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</si>
  <si>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</si>
  <si>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</si>
  <si>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</si>
  <si>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</si>
  <si>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</si>
  <si>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</si>
  <si>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</si>
  <si>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</si>
  <si>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</si>
  <si>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</si>
  <si>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</si>
  <si>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</si>
  <si>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</si>
  <si>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</si>
  <si>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</si>
  <si>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</si>
  <si>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</si>
  <si>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</si>
  <si>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</si>
  <si>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</si>
  <si>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</si>
  <si>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</si>
  <si>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</si>
  <si>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</si>
  <si>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</si>
  <si>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</si>
  <si>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</si>
  <si>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</si>
  <si>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</si>
  <si>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</si>
  <si>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</si>
  <si>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</si>
  <si>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</si>
  <si>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</si>
  <si>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</si>
  <si>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</si>
  <si>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</si>
  <si>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</si>
  <si>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</si>
  <si>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</si>
  <si>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</si>
  <si>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</si>
  <si>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</si>
  <si>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</si>
  <si>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</si>
  <si>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</si>
  <si>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</si>
  <si>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</si>
  <si>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</si>
  <si>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</si>
  <si>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</si>
  <si>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</si>
  <si>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</si>
  <si>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</si>
  <si>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</si>
  <si>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</si>
  <si>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</si>
  <si>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</si>
  <si>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</si>
  <si>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</si>
  <si>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</si>
  <si>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</si>
  <si>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</si>
  <si>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</si>
  <si>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</si>
  <si>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</si>
  <si>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</si>
  <si>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</si>
  <si>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</si>
  <si>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</si>
  <si>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</si>
  <si>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</si>
  <si>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</si>
  <si>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</si>
  <si>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</si>
  <si>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</si>
  <si>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</si>
  <si>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</si>
  <si>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</si>
  <si>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</si>
  <si>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</si>
  <si>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</si>
  <si>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</si>
  <si>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</si>
  <si>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</si>
  <si>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</si>
  <si>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</si>
  <si>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</si>
  <si>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</si>
  <si>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</si>
  <si>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</si>
  <si>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</si>
  <si>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</si>
  <si>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</si>
  <si>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</si>
  <si>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</si>
  <si>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</si>
  <si>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</si>
  <si>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</si>
  <si>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</si>
  <si>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</si>
  <si>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</si>
  <si>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</si>
  <si>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</si>
  <si>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</si>
  <si>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</si>
  <si>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</si>
  <si>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</si>
  <si>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</si>
  <si>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</si>
  <si>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</si>
  <si>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</si>
  <si>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</si>
  <si>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</si>
  <si>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</si>
  <si>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</si>
  <si>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</si>
  <si>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</si>
  <si>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</si>
  <si>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</si>
  <si>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</si>
  <si>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</si>
  <si>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</si>
  <si>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</si>
  <si>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</si>
  <si>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</si>
  <si>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</si>
  <si>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</si>
  <si>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</si>
  <si>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</si>
  <si>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</si>
  <si>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</si>
  <si>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</si>
  <si>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</si>
  <si>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</si>
  <si>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</si>
  <si>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</si>
  <si>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</si>
  <si>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</si>
  <si>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</si>
  <si>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</si>
  <si>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</si>
  <si>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</si>
  <si>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</si>
  <si>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</si>
  <si>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</si>
  <si>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</si>
  <si>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</si>
  <si>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</si>
  <si>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</si>
  <si>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</si>
  <si>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</si>
  <si>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</si>
  <si>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</si>
  <si>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</si>
  <si>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</si>
  <si>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</si>
  <si>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</si>
  <si>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</si>
  <si>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</si>
  <si>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</si>
  <si>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</si>
  <si>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</si>
  <si>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</si>
  <si>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</si>
  <si>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</si>
  <si>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</si>
  <si>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</si>
  <si>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</si>
  <si>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</si>
  <si>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</si>
  <si>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</si>
  <si>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</si>
  <si>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</si>
  <si>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</si>
  <si>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</si>
  <si>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</si>
  <si>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</si>
  <si>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</si>
  <si>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</si>
  <si>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</si>
  <si>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</si>
  <si>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</si>
  <si>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</si>
  <si>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</si>
  <si>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</si>
  <si>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</si>
  <si>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</si>
  <si>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</si>
  <si>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</si>
  <si>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</si>
  <si>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</si>
  <si>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</si>
  <si>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</si>
  <si>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</si>
  <si>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</si>
  <si>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</si>
  <si>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</si>
  <si>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</si>
  <si>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</si>
  <si>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</si>
  <si>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</si>
  <si>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</si>
  <si>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</si>
  <si>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</si>
  <si>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</si>
  <si>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</si>
  <si>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</si>
  <si>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</si>
  <si>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</si>
  <si>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</si>
  <si>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</si>
  <si>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</si>
  <si>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</si>
  <si>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</si>
  <si>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</si>
  <si>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</si>
  <si>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</si>
  <si>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</si>
  <si>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</si>
  <si>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</si>
  <si>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</si>
  <si>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</si>
  <si>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</si>
  <si>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</si>
  <si>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</si>
  <si>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</si>
  <si>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</si>
  <si>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</si>
  <si>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</si>
  <si>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</si>
  <si>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</si>
  <si>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</si>
  <si>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</si>
  <si>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</si>
  <si>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</si>
  <si>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</si>
  <si>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</si>
  <si>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</si>
  <si>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</si>
  <si>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</si>
  <si>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</si>
  <si>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</si>
  <si>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</si>
  <si>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</si>
  <si>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</si>
  <si>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</si>
  <si>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</si>
  <si>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</si>
  <si>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</si>
  <si>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</si>
  <si>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</si>
  <si>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</si>
  <si>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</si>
  <si>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</si>
  <si>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</si>
  <si>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</si>
  <si>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</si>
  <si>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</si>
  <si>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</si>
  <si>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</si>
  <si>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</si>
  <si>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</si>
  <si>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</si>
  <si>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</si>
  <si>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</si>
  <si>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</si>
  <si>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</si>
  <si>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</si>
  <si>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</si>
  <si>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</si>
  <si>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</si>
  <si>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</si>
  <si>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</si>
  <si>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</si>
  <si>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</si>
  <si>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</si>
  <si>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</si>
  <si>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</si>
  <si>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</si>
  <si>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</si>
  <si>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</si>
  <si>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</si>
  <si>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</si>
  <si>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</si>
  <si>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</si>
  <si>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</si>
  <si>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</si>
  <si>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</si>
  <si>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</si>
  <si>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</si>
  <si>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</si>
  <si>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</si>
  <si>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</si>
  <si>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</si>
  <si>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</si>
  <si>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</si>
  <si>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</si>
  <si>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</si>
  <si>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</si>
  <si>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</si>
  <si>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</si>
  <si>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</si>
  <si>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</si>
  <si>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</si>
  <si>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</si>
  <si>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</si>
  <si>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</si>
  <si>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</si>
  <si>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</si>
  <si>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</si>
  <si>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</si>
  <si>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</si>
  <si>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</si>
  <si>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</si>
  <si>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</si>
  <si>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</si>
  <si>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</si>
  <si>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</si>
  <si>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</si>
  <si>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</si>
  <si>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</si>
  <si>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</si>
  <si>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</si>
  <si>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</si>
  <si>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</si>
  <si>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</si>
  <si>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</si>
  <si>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</si>
  <si>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</si>
  <si>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</si>
  <si>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</si>
  <si>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</si>
  <si>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</si>
  <si>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</si>
  <si>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</si>
  <si>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</si>
  <si>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</si>
  <si>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</si>
  <si>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</si>
  <si>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</si>
  <si>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</si>
  <si>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</si>
  <si>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</si>
  <si>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</si>
  <si>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</si>
  <si>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</si>
  <si>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</si>
  <si>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</si>
  <si>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</si>
  <si>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</si>
  <si>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</si>
  <si>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</si>
  <si>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</si>
  <si>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</si>
  <si>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</si>
  <si>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</si>
  <si>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</si>
  <si>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</si>
  <si>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</si>
  <si>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</si>
  <si>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</si>
  <si>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</si>
  <si>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</si>
  <si>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</si>
  <si>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</si>
  <si>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</si>
  <si>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</si>
  <si>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</si>
  <si>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</si>
  <si>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</si>
  <si>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</si>
  <si>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</si>
  <si>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</si>
  <si>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</si>
  <si>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</si>
  <si>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</si>
  <si>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</si>
  <si>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</si>
  <si>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</si>
  <si>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</si>
  <si>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</si>
  <si>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</si>
  <si>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</si>
  <si>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</si>
  <si>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</si>
  <si>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</si>
  <si>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</si>
  <si>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</si>
  <si>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</si>
  <si>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</si>
  <si>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</si>
  <si>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</si>
  <si>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</si>
  <si>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</si>
  <si>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</si>
  <si>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</si>
  <si>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</si>
  <si>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</si>
  <si>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</si>
  <si>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</si>
  <si>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</si>
  <si>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</si>
  <si>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</si>
  <si>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</si>
  <si>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</si>
  <si>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</si>
  <si>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</si>
  <si>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</si>
  <si>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</si>
  <si>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</si>
  <si>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</si>
  <si>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</si>
  <si>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</si>
  <si>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</si>
  <si>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</si>
  <si>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</si>
  <si>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</si>
  <si>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</si>
  <si>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</si>
  <si>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</si>
  <si>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</si>
  <si>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</si>
  <si>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</si>
  <si>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</si>
  <si>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</si>
  <si>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</si>
  <si>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</si>
  <si>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</si>
  <si>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</si>
  <si>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</si>
  <si>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</si>
  <si>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</si>
  <si>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</si>
  <si>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</si>
  <si>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</si>
  <si>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</si>
  <si>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</si>
  <si>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</si>
  <si>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</si>
  <si>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</si>
  <si>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</si>
  <si>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</si>
  <si>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</si>
  <si>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</si>
  <si>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</si>
  <si>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</si>
  <si>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</si>
  <si>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</si>
  <si>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</si>
  <si>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</si>
  <si>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</si>
  <si>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</si>
  <si>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</si>
  <si>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</si>
  <si>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</si>
  <si>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</si>
  <si>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</si>
  <si>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</si>
  <si>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</si>
  <si>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</si>
  <si>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</si>
  <si>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</si>
  <si>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</si>
  <si>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</si>
  <si>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</si>
  <si>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</si>
  <si>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</si>
  <si>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</si>
  <si>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</si>
  <si>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</si>
  <si>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</si>
  <si>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</si>
  <si>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</si>
  <si>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</si>
  <si>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</si>
  <si>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</si>
  <si>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</si>
  <si>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</si>
  <si>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</si>
  <si>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</si>
  <si>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</si>
  <si>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</si>
  <si>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</si>
  <si>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</si>
  <si>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</si>
  <si>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</si>
  <si>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</si>
  <si>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</si>
  <si>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</si>
  <si>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</si>
  <si>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</si>
  <si>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</si>
  <si>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</si>
  <si>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</si>
  <si>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</si>
  <si>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</si>
  <si>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</si>
  <si>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</si>
  <si>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</si>
  <si>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</si>
  <si>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</si>
  <si>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</si>
  <si>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</si>
  <si>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</si>
  <si>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</si>
  <si>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</si>
  <si>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</si>
  <si>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</si>
  <si>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</si>
  <si>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</si>
  <si>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</si>
  <si>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</si>
  <si>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</si>
  <si>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</si>
  <si>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</si>
  <si>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</si>
  <si>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</si>
  <si>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</si>
  <si>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</si>
  <si>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</si>
  <si>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</si>
  <si>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</si>
  <si>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</si>
  <si>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</si>
  <si>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</si>
  <si>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</si>
  <si>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</si>
  <si>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</si>
  <si>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</si>
  <si>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</si>
  <si>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</si>
  <si>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</si>
  <si>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</si>
  <si>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</si>
  <si>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</si>
  <si>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</si>
  <si>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</si>
  <si>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</si>
  <si>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</si>
  <si>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</si>
  <si>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</si>
  <si>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</si>
  <si>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</si>
  <si>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</si>
  <si>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</si>
  <si>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</si>
  <si>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</si>
  <si>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</si>
  <si>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</si>
  <si>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</si>
  <si>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</si>
  <si>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</si>
  <si>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</si>
  <si>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</si>
  <si>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</si>
  <si>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</si>
  <si>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</si>
  <si>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</si>
  <si>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</si>
  <si>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</si>
  <si>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</si>
  <si>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</si>
  <si>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</si>
  <si>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</si>
  <si>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</si>
  <si>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</si>
  <si>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</si>
  <si>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</si>
  <si>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</si>
  <si>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</si>
  <si>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</si>
  <si>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</si>
  <si>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</si>
  <si>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</si>
  <si>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</si>
  <si>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</si>
  <si>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</si>
  <si>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</si>
  <si>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</si>
  <si>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</si>
  <si>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</si>
  <si>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</si>
  <si>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</si>
  <si>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</si>
  <si>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</si>
  <si>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</si>
  <si>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</si>
  <si>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</si>
  <si>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</si>
  <si>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</si>
  <si>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</si>
  <si>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</si>
  <si>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</si>
  <si>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</si>
  <si>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</si>
  <si>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</si>
  <si>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</si>
  <si>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</si>
  <si>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</si>
  <si>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</si>
  <si>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</si>
  <si>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</si>
  <si>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</si>
  <si>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</si>
  <si>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</si>
  <si>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</si>
  <si>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</si>
  <si>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</si>
  <si>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</si>
  <si>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</si>
  <si>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</si>
  <si>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</si>
  <si>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</si>
  <si>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</si>
  <si>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</si>
  <si>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</si>
  <si>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</si>
  <si>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</si>
  <si>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</si>
  <si>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</si>
  <si>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</si>
  <si>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</si>
  <si>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</si>
  <si>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</si>
  <si>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</si>
  <si>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</si>
  <si>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</si>
  <si>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</si>
  <si>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</si>
  <si>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</si>
  <si>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</si>
  <si>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</si>
  <si>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</si>
  <si>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</si>
  <si>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</si>
  <si>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</si>
  <si>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</si>
  <si>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</si>
  <si>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</si>
  <si>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</si>
  <si>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</si>
  <si>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</si>
  <si>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</si>
  <si>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</si>
  <si>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</si>
  <si>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</si>
  <si>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</si>
  <si>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</si>
  <si>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</si>
  <si>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</si>
  <si>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</si>
  <si>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</si>
  <si>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</si>
  <si>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</si>
  <si>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</si>
  <si>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</si>
  <si>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</si>
  <si>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</si>
  <si>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</si>
  <si>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</si>
  <si>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</si>
  <si>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</si>
  <si>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</si>
  <si>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</si>
  <si>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</si>
  <si>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</si>
  <si>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</si>
  <si>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</si>
  <si>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</si>
  <si>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</si>
  <si>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</si>
  <si>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</si>
  <si>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</si>
  <si>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</si>
  <si>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</si>
  <si>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</si>
  <si>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</si>
  <si>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</si>
  <si>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</si>
  <si>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</si>
  <si>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</si>
  <si>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</si>
  <si>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</si>
  <si>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</si>
  <si>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</si>
  <si>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</si>
  <si>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</si>
  <si>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</si>
  <si>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</si>
  <si>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</si>
  <si>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</si>
  <si>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</si>
  <si>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</si>
  <si>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</si>
  <si>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</si>
  <si>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</si>
  <si>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</si>
  <si>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</si>
  <si>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</si>
  <si>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</si>
  <si>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</si>
  <si>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</si>
  <si>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</si>
  <si>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</si>
  <si>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</si>
  <si>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</si>
  <si>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</si>
  <si>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</si>
  <si>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</si>
  <si>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</si>
  <si>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</si>
  <si>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</si>
  <si>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</si>
  <si>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</si>
  <si>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</si>
  <si>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</si>
  <si>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</si>
  <si>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</si>
  <si>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</si>
  <si>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</si>
  <si>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</si>
  <si>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</si>
  <si>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</si>
  <si>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</si>
  <si>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</si>
  <si>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</si>
  <si>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</si>
  <si>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</si>
  <si>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</si>
  <si>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</si>
  <si>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</si>
  <si>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</si>
  <si>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</si>
  <si>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</si>
  <si>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</si>
  <si>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</si>
  <si>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</si>
  <si>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</si>
  <si>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</si>
  <si>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</si>
  <si>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</si>
  <si>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</si>
  <si>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</si>
  <si>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</si>
  <si>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</si>
  <si>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</si>
  <si>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</si>
  <si>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</si>
  <si>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</si>
  <si>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</si>
  <si>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</si>
  <si>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</si>
  <si>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</si>
  <si>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</si>
  <si>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</si>
  <si>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</si>
  <si>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</si>
  <si>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</si>
  <si>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</si>
  <si>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</si>
  <si>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</si>
  <si>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</si>
  <si>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</si>
  <si>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</si>
  <si>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</si>
  <si>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</si>
  <si>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</si>
  <si>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</si>
  <si>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</si>
  <si>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</si>
  <si>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</si>
  <si>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</si>
  <si>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</si>
  <si>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</si>
  <si>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</si>
  <si>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</si>
  <si>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</si>
  <si>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</si>
  <si>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</si>
  <si>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</si>
  <si>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</si>
  <si>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</si>
  <si>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</si>
  <si>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</si>
  <si>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</si>
  <si>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</si>
  <si>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</si>
  <si>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</si>
  <si>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</si>
  <si>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</si>
  <si>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</si>
  <si>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</si>
  <si>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</si>
  <si>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</si>
  <si>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</si>
  <si>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</si>
  <si>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</si>
  <si>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</si>
  <si>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</si>
  <si>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</si>
  <si>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</si>
  <si>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</si>
  <si>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</si>
  <si>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</si>
  <si>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</si>
  <si>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</si>
  <si>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</si>
  <si>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</si>
  <si>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</si>
  <si>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</si>
  <si>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</si>
  <si>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</si>
  <si>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</si>
  <si>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</si>
  <si>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</si>
  <si>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</si>
  <si>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</si>
  <si>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</si>
  <si>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</si>
  <si>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</si>
  <si>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</si>
  <si>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</si>
  <si>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</si>
  <si>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</si>
  <si>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</si>
  <si>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</si>
  <si>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</si>
  <si>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</si>
  <si>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</si>
  <si>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</si>
  <si>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</si>
  <si>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</si>
  <si>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</si>
  <si>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</si>
  <si>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</si>
  <si>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</si>
  <si>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</si>
  <si>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</si>
  <si>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</si>
  <si>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</si>
  <si>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</si>
  <si>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</si>
  <si>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</si>
  <si>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</si>
  <si>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</si>
  <si>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</si>
  <si>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</si>
  <si>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</si>
  <si>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</si>
  <si>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</si>
  <si>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</si>
  <si>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</si>
  <si>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</si>
  <si>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</si>
  <si>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</si>
  <si>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</si>
  <si>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</si>
  <si>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</si>
  <si>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</si>
  <si>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</si>
  <si>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</si>
  <si>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</si>
  <si>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</si>
  <si>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</si>
  <si>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</si>
  <si>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</si>
  <si>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</si>
  <si>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</si>
  <si>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</si>
  <si>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</si>
  <si>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</si>
  <si>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</si>
  <si>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</si>
  <si>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</si>
  <si>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</si>
  <si>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</si>
  <si>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</si>
  <si>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</si>
  <si>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</si>
  <si>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</si>
  <si>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</si>
  <si>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</si>
  <si>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</si>
  <si>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</si>
  <si>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</si>
  <si>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</si>
  <si>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</si>
  <si>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</si>
  <si>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</si>
  <si>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</si>
  <si>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</si>
  <si>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</si>
  <si>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</si>
  <si>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</si>
  <si>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</si>
  <si>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</si>
  <si>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</si>
  <si>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</si>
  <si>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</si>
  <si>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</si>
  <si>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</si>
  <si>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</si>
  <si>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</si>
  <si>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</si>
  <si>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</si>
  <si>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</si>
  <si>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</si>
  <si>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</si>
  <si>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</si>
  <si>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</si>
  <si>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</si>
  <si>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</si>
  <si>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</si>
  <si>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</si>
  <si>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</si>
  <si>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</si>
  <si>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</si>
  <si>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</si>
  <si>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</si>
  <si>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</si>
  <si>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</si>
  <si>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</si>
  <si>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</si>
  <si>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</si>
  <si>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</si>
  <si>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</si>
  <si>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</si>
  <si>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</si>
  <si>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</si>
  <si>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</si>
  <si>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</si>
  <si>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</si>
  <si>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</si>
  <si>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</si>
  <si>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</si>
  <si>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</si>
  <si>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</si>
  <si>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</si>
  <si>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</si>
  <si>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</si>
  <si>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</si>
  <si>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</si>
  <si>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</si>
  <si>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</si>
  <si>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</si>
  <si>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</si>
  <si>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</si>
  <si>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</si>
  <si>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</si>
  <si>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</si>
  <si>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</si>
  <si>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</si>
  <si>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</si>
  <si>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</si>
  <si>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</si>
  <si>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</si>
  <si>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</si>
  <si>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</si>
  <si>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</si>
  <si>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</si>
  <si>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</si>
  <si>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</si>
  <si>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</si>
  <si>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</si>
  <si>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</si>
  <si>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</si>
  <si>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</si>
  <si>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</si>
  <si>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</si>
  <si>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</si>
  <si>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</si>
  <si>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</si>
  <si>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</si>
  <si>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</si>
  <si>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</si>
  <si>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</si>
  <si>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</si>
  <si>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</si>
  <si>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</si>
  <si>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</si>
  <si>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</si>
  <si>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</si>
  <si>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</si>
  <si>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</si>
  <si>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</si>
  <si>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</si>
  <si>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</si>
  <si>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</si>
  <si>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</si>
  <si>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</si>
  <si>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</si>
  <si>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</si>
  <si>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</si>
  <si>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</si>
  <si>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</si>
  <si>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</si>
  <si>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</si>
  <si>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</si>
  <si>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</si>
  <si>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</si>
  <si>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</si>
  <si>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</si>
  <si>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</si>
  <si>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</si>
  <si>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</si>
  <si>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</si>
  <si>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</si>
  <si>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</si>
  <si>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</si>
  <si>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</si>
  <si>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</si>
  <si>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</si>
  <si>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</si>
  <si>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</si>
  <si>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</si>
  <si>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</si>
  <si>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</si>
  <si>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</si>
  <si>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</si>
  <si>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</si>
  <si>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</si>
  <si>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</si>
  <si>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</si>
  <si>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</si>
  <si>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</si>
  <si>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</si>
  <si>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</si>
  <si>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</si>
  <si>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</si>
  <si>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</si>
  <si>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</si>
  <si>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</si>
  <si>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</si>
  <si>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</si>
  <si>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</si>
  <si>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</si>
  <si>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</si>
  <si>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</si>
  <si>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</si>
  <si>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</si>
  <si>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</si>
  <si>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</si>
  <si>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</si>
  <si>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</si>
  <si>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</si>
  <si>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</si>
  <si>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</si>
  <si>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</si>
  <si>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</si>
  <si>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</si>
  <si>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</si>
  <si>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</si>
  <si>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</si>
  <si>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</si>
  <si>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</si>
  <si>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</si>
  <si>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</si>
  <si>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</si>
  <si>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</si>
  <si>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</si>
  <si>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</si>
  <si>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</si>
  <si>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</si>
  <si>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</si>
  <si>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</si>
  <si>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</si>
  <si>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</si>
  <si>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</si>
  <si>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</si>
  <si>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</si>
  <si>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</si>
  <si>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</si>
  <si>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</si>
  <si>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</si>
  <si>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</si>
  <si>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</si>
  <si>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</si>
  <si>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</si>
  <si>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</si>
  <si>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</si>
  <si>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</si>
  <si>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</si>
  <si>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</si>
  <si>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</si>
  <si>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</si>
  <si>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</si>
  <si>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</si>
  <si>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</si>
  <si>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</si>
  <si>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</si>
  <si>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</si>
  <si>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</si>
  <si>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</si>
  <si>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</si>
  <si>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</si>
  <si>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</si>
  <si>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</si>
  <si>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</si>
  <si>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</si>
  <si>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</si>
  <si>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</si>
  <si>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</si>
  <si>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</si>
  <si>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</si>
  <si>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</si>
  <si>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</si>
  <si>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</si>
  <si>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</si>
  <si>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</si>
  <si>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</si>
  <si>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</si>
  <si>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</si>
  <si>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</si>
  <si>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</si>
  <si>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</si>
  <si>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</si>
  <si>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</si>
  <si>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</si>
  <si>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</si>
  <si>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</si>
  <si>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</si>
  <si>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</si>
  <si>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</si>
  <si>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</si>
  <si>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</si>
  <si>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</si>
  <si>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</si>
  <si>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</si>
  <si>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</si>
  <si>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</si>
  <si>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</si>
  <si>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</si>
  <si>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</si>
  <si>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</si>
  <si>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</si>
  <si>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</si>
  <si>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</si>
  <si>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</si>
  <si>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</si>
  <si>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</si>
  <si>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</si>
  <si>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</si>
  <si>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</si>
  <si>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</si>
  <si>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</si>
  <si>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</si>
  <si>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</si>
  <si>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</si>
  <si>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</si>
  <si>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</si>
  <si>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</si>
  <si>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</si>
  <si>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</si>
  <si>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</si>
  <si>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</si>
  <si>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</si>
  <si>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</si>
  <si>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</si>
  <si>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</si>
  <si>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</si>
  <si>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</si>
  <si>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</si>
  <si>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</si>
  <si>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</si>
  <si>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</si>
  <si>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</si>
  <si>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</si>
  <si>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</si>
  <si>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</si>
  <si>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</si>
  <si>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</si>
  <si>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</si>
  <si>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</si>
  <si>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</si>
  <si>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</si>
  <si>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</si>
  <si>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</si>
  <si>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</si>
  <si>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</si>
  <si>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</si>
  <si>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</si>
  <si>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</si>
  <si>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</si>
  <si>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</si>
  <si>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</si>
  <si>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</si>
  <si>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</si>
  <si>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</si>
  <si>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</si>
  <si>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</si>
  <si>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</si>
  <si>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</si>
  <si>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</si>
  <si>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</si>
  <si>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</si>
  <si>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</si>
  <si>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</si>
  <si>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</si>
  <si>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</si>
  <si>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</si>
  <si>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</si>
  <si>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</si>
  <si>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</si>
  <si>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</si>
  <si>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</si>
  <si>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</si>
  <si>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</si>
  <si>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</si>
  <si>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</si>
  <si>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</si>
  <si>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</si>
  <si>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</si>
  <si>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</si>
  <si>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</si>
  <si>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</si>
  <si>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</si>
  <si>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</si>
  <si>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</si>
  <si>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</si>
  <si>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</si>
  <si>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</si>
  <si>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</si>
  <si>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</si>
  <si>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</si>
  <si>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</si>
  <si>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</si>
  <si>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</si>
  <si>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</si>
  <si>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</si>
  <si>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</si>
  <si>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</si>
  <si>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</si>
  <si>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</si>
  <si>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</si>
  <si>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</si>
  <si>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</si>
  <si>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</si>
  <si>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</si>
  <si>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</si>
  <si>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</si>
  <si>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</si>
  <si>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</si>
  <si>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</si>
  <si>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</si>
  <si>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</si>
  <si>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</si>
  <si>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</si>
  <si>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</si>
  <si>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</si>
  <si>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</si>
  <si>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</si>
  <si>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</si>
  <si>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</si>
  <si>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</si>
  <si>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</si>
  <si>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</si>
  <si>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</si>
  <si>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</si>
  <si>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</si>
  <si>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</si>
  <si>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</si>
  <si>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</si>
  <si>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</si>
  <si>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</si>
  <si>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</si>
  <si>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</si>
  <si>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</si>
  <si>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</si>
  <si>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</si>
  <si>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</si>
  <si>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</si>
  <si>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</si>
  <si>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</si>
  <si>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</si>
  <si>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</si>
  <si>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</si>
  <si>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</si>
  <si>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</si>
  <si>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</si>
  <si>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</si>
  <si>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</si>
  <si>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</si>
  <si>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</si>
  <si>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</si>
  <si>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</si>
  <si>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</si>
  <si>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</si>
  <si>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</si>
  <si>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</si>
  <si>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</si>
  <si>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</si>
  <si>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</si>
  <si>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</si>
  <si>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</si>
  <si>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</si>
  <si>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</si>
  <si>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</si>
  <si>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</si>
  <si>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</si>
  <si>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</si>
  <si>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</si>
  <si>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</si>
  <si>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</si>
  <si>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</si>
  <si>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</si>
  <si>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</si>
  <si>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</si>
  <si>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</si>
  <si>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</si>
  <si>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</si>
  <si>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</si>
  <si>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</si>
  <si>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</si>
  <si>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</si>
  <si>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</si>
  <si>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</si>
  <si>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</si>
  <si>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</si>
  <si>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</si>
  <si>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</si>
  <si>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</si>
  <si>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</si>
  <si>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</si>
  <si>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</si>
  <si>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</si>
  <si>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</si>
  <si>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</si>
  <si>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</si>
  <si>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</si>
  <si>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</si>
  <si>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</si>
  <si>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</si>
  <si>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</si>
  <si>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</si>
  <si>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</si>
  <si>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</si>
  <si>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</si>
  <si>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</si>
  <si>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</si>
  <si>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</si>
  <si>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</si>
  <si>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</si>
  <si>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</si>
  <si>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</si>
  <si>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</si>
  <si>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</si>
  <si>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</si>
  <si>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</si>
  <si>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</si>
  <si>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</si>
  <si>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</si>
  <si>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</si>
  <si>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</si>
  <si>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</si>
  <si>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</si>
  <si>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</si>
  <si>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</si>
  <si>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</si>
  <si>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</si>
  <si>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</si>
  <si>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</si>
  <si>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</si>
  <si>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</si>
  <si>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</si>
  <si>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</si>
  <si>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</si>
  <si>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</si>
  <si>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</si>
  <si>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</si>
  <si>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</si>
  <si>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</si>
  <si>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</si>
  <si>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</si>
  <si>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</si>
  <si>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</si>
  <si>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</si>
  <si>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</si>
  <si>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</si>
  <si>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</si>
  <si>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</si>
  <si>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</si>
  <si>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</si>
  <si>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</si>
  <si>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</si>
  <si>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</si>
  <si>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</si>
  <si>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</si>
  <si>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</si>
  <si>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</si>
  <si>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</si>
  <si>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</si>
  <si>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</si>
  <si>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</si>
  <si>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</si>
  <si>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</si>
  <si>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</si>
  <si>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</si>
  <si>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</si>
  <si>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</si>
  <si>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</si>
  <si>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</si>
  <si>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</si>
  <si>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</si>
  <si>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</si>
  <si>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</si>
  <si>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</si>
  <si>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</si>
  <si>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</si>
  <si>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</si>
  <si>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</si>
  <si>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</si>
  <si>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</si>
  <si>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</si>
  <si>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</si>
  <si>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</si>
  <si>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</si>
  <si>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</si>
  <si>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</si>
  <si>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</si>
  <si>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</si>
  <si>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</si>
  <si>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</si>
  <si>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</si>
  <si>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</si>
  <si>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</si>
  <si>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</si>
  <si>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</si>
  <si>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</si>
  <si>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</si>
  <si>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</si>
  <si>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</si>
  <si>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</si>
  <si>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</si>
  <si>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</si>
  <si>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</si>
  <si>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</si>
  <si>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</si>
  <si>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</si>
  <si>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</si>
  <si>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</si>
  <si>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</si>
  <si>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</si>
  <si>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</si>
  <si>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</si>
  <si>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</si>
  <si>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</si>
  <si>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</si>
  <si>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</si>
  <si>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</si>
  <si>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</si>
  <si>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</si>
  <si>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</si>
  <si>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</si>
  <si>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</si>
  <si>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</si>
  <si>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</si>
  <si>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</si>
  <si>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</si>
  <si>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</si>
  <si>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</si>
  <si>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</si>
  <si>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</si>
  <si>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</si>
  <si>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</si>
  <si>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</si>
  <si>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</si>
  <si>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</si>
  <si>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</si>
  <si>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</si>
  <si>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</si>
  <si>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</si>
  <si>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</si>
  <si>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</si>
  <si>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</si>
  <si>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</si>
  <si>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</si>
  <si>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</si>
  <si>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</si>
  <si>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</si>
  <si>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</si>
  <si>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</si>
  <si>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</si>
  <si>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</si>
  <si>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</si>
  <si>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</si>
  <si>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</si>
  <si>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</si>
  <si>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</si>
  <si>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</si>
  <si>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</si>
  <si>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</si>
  <si>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</si>
  <si>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</si>
  <si>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</si>
  <si>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</si>
  <si>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</si>
  <si>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</si>
  <si>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</si>
  <si>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</si>
  <si>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</si>
  <si>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</si>
  <si>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</si>
  <si>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</si>
  <si>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</si>
  <si>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</si>
  <si>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</si>
  <si>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</si>
  <si>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</si>
  <si>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</si>
  <si>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</si>
  <si>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</si>
  <si>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</si>
  <si>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</si>
  <si>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</si>
  <si>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</si>
  <si>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</si>
  <si>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</si>
  <si>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</si>
  <si>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</si>
  <si>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</si>
  <si>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</si>
  <si>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</si>
  <si>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</si>
  <si>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</si>
  <si>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</si>
  <si>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</si>
  <si>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</si>
  <si>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</si>
  <si>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</si>
  <si>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</si>
  <si>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</si>
  <si>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</si>
  <si>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</si>
  <si>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</si>
  <si>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</si>
  <si>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</si>
  <si>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</si>
  <si>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</si>
  <si>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</si>
  <si>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</si>
  <si>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</si>
  <si>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</si>
  <si>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</si>
  <si>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</si>
  <si>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</si>
  <si>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</si>
  <si>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</si>
  <si>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</si>
  <si>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</si>
  <si>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</si>
  <si>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</si>
  <si>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</si>
  <si>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</si>
  <si>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</si>
  <si>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</si>
  <si>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</si>
  <si>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</si>
  <si>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</si>
  <si>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</si>
  <si>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</si>
  <si>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</si>
  <si>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</si>
  <si>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</si>
  <si>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</si>
  <si>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</si>
  <si>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</si>
  <si>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</si>
  <si>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</si>
  <si>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</si>
  <si>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</si>
  <si>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</si>
  <si>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</si>
  <si>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</si>
  <si>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</si>
  <si>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</si>
  <si>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</si>
  <si>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</si>
  <si>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</si>
  <si>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</si>
  <si>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</si>
  <si>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</si>
  <si>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</si>
  <si>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</si>
  <si>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</si>
  <si>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</si>
  <si>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</si>
  <si>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</si>
  <si>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</si>
  <si>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</si>
  <si>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</si>
  <si>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</si>
  <si>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</si>
  <si>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</si>
  <si>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</si>
  <si>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</si>
  <si>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</si>
  <si>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</si>
  <si>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</si>
  <si>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</si>
  <si>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</si>
  <si>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</si>
  <si>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</si>
  <si>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</si>
  <si>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</si>
  <si>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</si>
  <si>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</si>
  <si>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</si>
  <si>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</si>
  <si>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</si>
  <si>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</si>
  <si>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</si>
  <si>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</si>
  <si>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</si>
  <si>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</si>
  <si>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</si>
  <si>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</si>
  <si>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</si>
  <si>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</si>
  <si>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</si>
  <si>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</si>
  <si>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</si>
  <si>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</si>
  <si>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</si>
  <si>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</si>
  <si>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</si>
  <si>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</si>
  <si>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</si>
  <si>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</si>
  <si>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</si>
  <si>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</si>
  <si>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</si>
  <si>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</si>
  <si>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</si>
  <si>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</si>
  <si>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</si>
  <si>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</si>
  <si>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</si>
  <si>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</si>
  <si>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</si>
  <si>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</si>
  <si>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</si>
  <si>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</si>
  <si>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</si>
  <si>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</si>
  <si>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</si>
  <si>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</si>
  <si>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</si>
  <si>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</si>
  <si>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</si>
  <si>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</si>
  <si>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</si>
  <si>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</si>
  <si>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</si>
  <si>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</si>
  <si>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</si>
  <si>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</si>
  <si>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</si>
  <si>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</si>
  <si>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</si>
  <si>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</si>
  <si>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</si>
  <si>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</si>
  <si>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</si>
  <si>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</si>
  <si>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</si>
  <si>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</si>
  <si>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</si>
  <si>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</si>
  <si>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</si>
  <si>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</si>
  <si>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</si>
  <si>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</si>
  <si>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</si>
  <si>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</si>
  <si>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</si>
  <si>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</si>
  <si>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</si>
  <si>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</si>
  <si>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</si>
  <si>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</si>
  <si>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</si>
  <si>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</si>
  <si>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</si>
  <si>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</si>
  <si>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</si>
  <si>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</si>
  <si>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</si>
  <si>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</si>
  <si>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</si>
  <si>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</si>
  <si>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</si>
  <si>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</si>
  <si>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</si>
  <si>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</si>
  <si>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</si>
  <si>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</si>
  <si>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</si>
  <si>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</si>
  <si>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</si>
  <si>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</si>
  <si>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</si>
  <si>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</si>
  <si>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</si>
  <si>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</si>
  <si>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</si>
  <si>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</si>
  <si>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</si>
  <si>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</si>
  <si>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</si>
  <si>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</si>
  <si>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</si>
  <si>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</si>
  <si>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</si>
  <si>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</si>
  <si>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</si>
  <si>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</si>
  <si>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</si>
  <si>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</si>
  <si>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</si>
  <si>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</si>
  <si>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</si>
  <si>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</si>
  <si>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</si>
  <si>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</si>
  <si>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</si>
  <si>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</si>
  <si>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</si>
  <si>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</si>
  <si>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</si>
  <si>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</si>
  <si>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</si>
  <si>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</si>
  <si>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</si>
  <si>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</si>
  <si>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</si>
  <si>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</si>
  <si>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</si>
  <si>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</si>
  <si>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</si>
  <si>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</si>
  <si>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</si>
  <si>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</si>
  <si>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</si>
  <si>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</si>
  <si>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</si>
  <si>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</si>
  <si>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</si>
  <si>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</si>
  <si>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</si>
  <si>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</si>
  <si>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</si>
  <si>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</si>
  <si>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</si>
  <si>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</si>
  <si>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</si>
  <si>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</si>
  <si>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</si>
  <si>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</si>
  <si>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</si>
  <si>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</si>
  <si>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</si>
  <si>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</si>
  <si>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</si>
  <si>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</si>
  <si>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</si>
  <si>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</si>
  <si>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</si>
  <si>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</si>
  <si>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</si>
  <si>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</si>
  <si>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</si>
  <si>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</si>
  <si>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</si>
  <si>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</si>
  <si>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</si>
  <si>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</si>
  <si>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</si>
  <si>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</si>
  <si>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</si>
  <si>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</si>
  <si>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</si>
  <si>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</si>
  <si>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</si>
  <si>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</si>
  <si>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</si>
  <si>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</si>
  <si>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</si>
  <si>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</si>
  <si>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</si>
  <si>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</si>
  <si>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</si>
  <si>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</si>
  <si>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</si>
  <si>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</si>
  <si>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</si>
  <si>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</si>
  <si>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</si>
  <si>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</si>
  <si>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</si>
  <si>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</si>
  <si>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</si>
  <si>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</si>
  <si>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</si>
  <si>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</si>
  <si>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</si>
  <si>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</si>
  <si>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</si>
  <si>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</si>
  <si>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</si>
  <si>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</si>
  <si>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</si>
  <si>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</si>
  <si>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</si>
  <si>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</si>
  <si>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</si>
  <si>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</si>
  <si>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</si>
  <si>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</si>
  <si>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</si>
  <si>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</si>
  <si>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</si>
  <si>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</si>
  <si>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</si>
  <si>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</si>
  <si>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</si>
  <si>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</si>
  <si>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</si>
  <si>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</si>
  <si>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</si>
  <si>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</si>
  <si>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</si>
  <si>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</si>
  <si>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</si>
  <si>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</si>
  <si>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</si>
  <si>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</si>
  <si>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</si>
  <si>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</si>
  <si>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</si>
  <si>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</si>
  <si>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</si>
  <si>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</si>
  <si>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</si>
  <si>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</si>
  <si>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</si>
  <si>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</si>
  <si>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</si>
  <si>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</si>
  <si>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</si>
  <si>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</si>
  <si>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</si>
  <si>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</si>
  <si>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</si>
  <si>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</si>
  <si>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</si>
  <si>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</si>
  <si>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</si>
  <si>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</si>
  <si>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</si>
  <si>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</si>
  <si>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</si>
  <si>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</si>
  <si>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</si>
  <si>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</si>
  <si>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</si>
  <si>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</si>
  <si>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</si>
  <si>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</si>
  <si>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</si>
  <si>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</si>
  <si>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</si>
  <si>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</si>
  <si>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</si>
  <si>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</si>
  <si>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</si>
  <si>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</si>
  <si>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</si>
  <si>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</si>
  <si>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</si>
  <si>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</si>
  <si>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</si>
  <si>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</si>
  <si>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</si>
  <si>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</si>
  <si>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</si>
  <si>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</si>
  <si>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</si>
  <si>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</si>
  <si>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</si>
  <si>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</si>
  <si>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</si>
  <si>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</si>
  <si>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</si>
  <si>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</si>
  <si>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</si>
  <si>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</si>
  <si>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</si>
  <si>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</si>
  <si>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</si>
  <si>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</si>
  <si>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</si>
  <si>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</si>
  <si>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</si>
  <si>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</si>
  <si>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</si>
  <si>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</si>
  <si>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</si>
  <si>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</si>
  <si>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</si>
  <si>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</si>
  <si>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</si>
  <si>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</si>
  <si>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</si>
  <si>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</si>
  <si>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</si>
  <si>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</si>
  <si>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</si>
  <si>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</si>
  <si>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</si>
  <si>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</si>
  <si>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</si>
  <si>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</si>
  <si>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</si>
  <si>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</si>
  <si>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</si>
  <si>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</si>
  <si>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</si>
  <si>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</si>
  <si>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</si>
  <si>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</si>
  <si>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</si>
  <si>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</si>
  <si>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</si>
  <si>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</si>
  <si>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</si>
  <si>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</si>
  <si>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</si>
  <si>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</si>
  <si>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</si>
  <si>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</si>
  <si>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</si>
  <si>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</si>
  <si>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</si>
  <si>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</si>
  <si>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</si>
  <si>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</si>
  <si>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</si>
  <si>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</si>
  <si>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</si>
  <si>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</si>
  <si>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</si>
  <si>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</si>
  <si>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</si>
  <si>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</si>
  <si>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</si>
  <si>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</si>
  <si>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</si>
  <si>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</si>
  <si>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</si>
  <si>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</si>
  <si>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</si>
  <si>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</si>
  <si>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</si>
  <si>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</si>
  <si>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</si>
  <si>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</si>
  <si>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</si>
  <si>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</si>
  <si>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</si>
  <si>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</si>
  <si>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</si>
  <si>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</si>
  <si>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</si>
  <si>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</si>
  <si>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</si>
  <si>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</si>
  <si>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</si>
  <si>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</si>
  <si>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</si>
  <si>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</si>
  <si>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</si>
  <si>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</si>
  <si>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</si>
  <si>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</si>
  <si>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</si>
  <si>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</si>
  <si>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</si>
  <si>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</si>
  <si>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</si>
  <si>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</si>
  <si>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</si>
  <si>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</si>
  <si>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</si>
  <si>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</si>
  <si>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</si>
  <si>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</si>
  <si>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</si>
  <si>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</si>
  <si>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</si>
  <si>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</si>
  <si>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</si>
  <si>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</si>
  <si>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</si>
  <si>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</si>
  <si>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</si>
  <si>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</si>
  <si>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</si>
  <si>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</si>
  <si>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</si>
  <si>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</si>
  <si>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</si>
  <si>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</si>
  <si>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</si>
  <si>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</si>
  <si>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</si>
  <si>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</si>
  <si>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</si>
  <si>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</si>
  <si>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</si>
  <si>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</si>
  <si>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</si>
  <si>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</si>
  <si>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</si>
  <si>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</si>
  <si>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</si>
  <si>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</si>
  <si>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</si>
  <si>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</si>
  <si>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</si>
  <si>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</si>
  <si>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</si>
  <si>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</si>
  <si>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</si>
  <si>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</si>
  <si>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</si>
  <si>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</si>
  <si>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</si>
  <si>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</si>
  <si>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</si>
  <si>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</si>
  <si>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</si>
  <si>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</si>
  <si>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</si>
  <si>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</si>
  <si>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</si>
  <si>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</si>
  <si>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</si>
  <si>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</si>
  <si>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</si>
  <si>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</si>
  <si>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</si>
  <si>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</si>
  <si>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</si>
  <si>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</si>
  <si>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</si>
  <si>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</si>
  <si>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</si>
  <si>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</si>
  <si>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</si>
  <si>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</si>
  <si>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</si>
  <si>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</si>
  <si>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</si>
  <si>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</si>
  <si>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</si>
  <si>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</si>
  <si>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</si>
  <si>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</si>
  <si>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</si>
  <si>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</si>
  <si>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</si>
  <si>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</si>
  <si>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</si>
  <si>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</si>
  <si>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</si>
  <si>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</si>
  <si>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</si>
  <si>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</si>
  <si>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</si>
  <si>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</si>
  <si>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</si>
  <si>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</si>
  <si>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</si>
  <si>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</si>
  <si>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</si>
  <si>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</si>
  <si>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</si>
  <si>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</si>
  <si>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</si>
  <si>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</si>
  <si>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</si>
  <si>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</si>
  <si>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</si>
  <si>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</si>
  <si>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</si>
  <si>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</si>
  <si>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</si>
  <si>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</si>
  <si>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</si>
  <si>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</si>
  <si>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</si>
  <si>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</si>
  <si>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</si>
  <si>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</si>
  <si>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</si>
  <si>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</si>
  <si>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</si>
  <si>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</si>
  <si>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</si>
  <si>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</si>
  <si>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</si>
  <si>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</si>
  <si>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</si>
  <si>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</si>
  <si>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</si>
  <si>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</si>
  <si>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</si>
  <si>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</si>
  <si>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</si>
  <si>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</si>
  <si>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</si>
  <si>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</si>
  <si>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</si>
  <si>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</si>
  <si>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</si>
  <si>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</si>
  <si>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</si>
  <si>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</si>
  <si>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</si>
  <si>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</si>
  <si>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</si>
  <si>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</si>
  <si>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</si>
  <si>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</si>
  <si>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</si>
  <si>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</si>
  <si>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</si>
  <si>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</si>
  <si>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</si>
  <si>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</si>
  <si>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</si>
  <si>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</si>
  <si>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</si>
  <si>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</si>
  <si>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</si>
  <si>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</si>
  <si>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</si>
  <si>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</si>
  <si>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</si>
  <si>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</si>
  <si>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</si>
  <si>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</si>
  <si>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</si>
  <si>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</si>
  <si>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</si>
  <si>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</si>
  <si>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</si>
  <si>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</si>
  <si>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</si>
  <si>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</si>
  <si>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</si>
  <si>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</si>
  <si>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</si>
  <si>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</si>
  <si>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</si>
  <si>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</si>
  <si>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</si>
  <si>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</si>
  <si>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</si>
  <si>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</si>
  <si>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</si>
  <si>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</si>
  <si>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</si>
  <si>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</si>
  <si>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</si>
  <si>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</si>
  <si>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</si>
  <si>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</si>
  <si>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</si>
  <si>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</si>
  <si>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</si>
  <si>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</si>
  <si>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</si>
  <si>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</si>
  <si>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</si>
  <si>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</si>
  <si>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</si>
  <si>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</si>
  <si>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</si>
  <si>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</si>
  <si>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</si>
  <si>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</si>
  <si>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</si>
  <si>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</si>
  <si>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</si>
  <si>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</si>
  <si>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</si>
  <si>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</si>
  <si>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</si>
  <si>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</si>
  <si>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</si>
  <si>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</si>
  <si>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</si>
  <si>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</si>
  <si>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</si>
  <si>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</si>
  <si>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</si>
  <si>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</si>
  <si>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</si>
  <si>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</si>
  <si>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</si>
  <si>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</si>
  <si>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</si>
  <si>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</si>
  <si>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</si>
  <si>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</si>
  <si>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</si>
  <si>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</si>
  <si>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</si>
  <si>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</si>
  <si>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</si>
  <si>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</si>
  <si>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</si>
  <si>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</si>
  <si>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</si>
  <si>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</si>
  <si>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</si>
  <si>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</si>
  <si>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</si>
  <si>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</si>
  <si>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</si>
  <si>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</si>
  <si>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</si>
  <si>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</si>
  <si>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</si>
  <si>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</si>
  <si>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</si>
  <si>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</si>
  <si>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</si>
  <si>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</si>
  <si>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</si>
  <si>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</si>
  <si>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</si>
  <si>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</si>
  <si>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</si>
  <si>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</si>
  <si>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</si>
  <si>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</si>
  <si>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</si>
  <si>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</si>
  <si>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</si>
  <si>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</si>
  <si>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</si>
  <si>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</si>
  <si>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</si>
  <si>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</si>
  <si>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</si>
  <si>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</si>
  <si>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</si>
  <si>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</si>
  <si>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</si>
  <si>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</si>
  <si>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</si>
  <si>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</si>
  <si>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</si>
  <si>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</si>
  <si>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</si>
  <si>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</si>
  <si>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</si>
  <si>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</si>
  <si>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</si>
  <si>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</si>
  <si>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</si>
  <si>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</si>
  <si>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</si>
  <si>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</si>
  <si>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</si>
  <si>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</si>
  <si>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</si>
  <si>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</si>
  <si>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</si>
  <si>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</si>
  <si>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</si>
  <si>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</si>
  <si>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</si>
  <si>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</si>
  <si>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</si>
  <si>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</si>
  <si>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</si>
  <si>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</si>
  <si>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</si>
  <si>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</si>
  <si>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</si>
  <si>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</si>
  <si>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</si>
  <si>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</si>
  <si>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</si>
  <si>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</si>
  <si>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</si>
  <si>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</si>
  <si>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</si>
  <si>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</si>
  <si>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</si>
  <si>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</si>
  <si>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</si>
  <si>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</si>
  <si>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</si>
  <si>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</si>
  <si>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</si>
  <si>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</si>
  <si>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</si>
  <si>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</si>
  <si>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</si>
  <si>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</si>
  <si>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</si>
  <si>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</si>
  <si>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</si>
  <si>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</si>
  <si>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</si>
  <si>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</si>
  <si>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</si>
  <si>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</si>
  <si>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</si>
  <si>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</si>
  <si>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</si>
  <si>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</si>
  <si>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</si>
  <si>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</si>
  <si>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</si>
  <si>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</si>
  <si>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</si>
  <si>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</si>
  <si>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</si>
  <si>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</si>
  <si>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</si>
  <si>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</si>
  <si>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</si>
  <si>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</si>
  <si>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</si>
  <si>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</si>
  <si>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</si>
  <si>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</si>
  <si>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</si>
  <si>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</si>
  <si>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</si>
  <si>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</si>
  <si>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</si>
  <si>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</si>
  <si>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</si>
  <si>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</si>
  <si>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</si>
  <si>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</si>
  <si>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</si>
  <si>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</si>
  <si>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</si>
  <si>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</si>
  <si>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</si>
  <si>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</si>
  <si>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</si>
  <si>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</si>
  <si>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</si>
  <si>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</si>
  <si>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</si>
  <si>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</si>
  <si>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</si>
  <si>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</si>
  <si>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</si>
  <si>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</si>
  <si>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</si>
  <si>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</si>
  <si>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</si>
  <si>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</si>
  <si>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</si>
  <si>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</si>
  <si>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</si>
  <si>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</si>
  <si>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</si>
  <si>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</si>
  <si>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</si>
  <si>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</si>
  <si>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</si>
  <si>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</si>
  <si>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</si>
  <si>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</si>
  <si>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</si>
  <si>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</si>
  <si>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</si>
  <si>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</si>
  <si>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</si>
  <si>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</si>
  <si>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</si>
  <si>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</si>
  <si>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</si>
  <si>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</si>
  <si>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</si>
  <si>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</si>
  <si>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</si>
  <si>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</si>
  <si>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</si>
  <si>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</si>
  <si>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</si>
  <si>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</si>
  <si>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</si>
  <si>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</si>
  <si>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</si>
  <si>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</si>
  <si>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</si>
  <si>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</si>
  <si>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</si>
  <si>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</si>
  <si>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</si>
  <si>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</si>
  <si>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</si>
  <si>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</si>
  <si>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</si>
  <si>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</si>
  <si>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</si>
  <si>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</si>
  <si>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</si>
  <si>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</si>
  <si>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</si>
  <si>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</si>
  <si>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</si>
  <si>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</si>
  <si>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</si>
  <si>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</si>
  <si>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</si>
  <si>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</si>
  <si>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</si>
  <si>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</si>
  <si>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</si>
  <si>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</si>
  <si>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</si>
  <si>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</si>
  <si>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</si>
  <si>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</si>
  <si>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</si>
  <si>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</si>
  <si>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</si>
  <si>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</si>
  <si>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</si>
  <si>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</si>
  <si>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</si>
  <si>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</si>
  <si>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</si>
  <si>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</si>
  <si>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</si>
  <si>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</si>
  <si>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</si>
  <si>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</si>
  <si>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</si>
  <si>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</si>
  <si>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</si>
  <si>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</si>
  <si>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</si>
  <si>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</si>
  <si>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</si>
  <si>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</si>
  <si>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</si>
  <si>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</si>
  <si>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</si>
  <si>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</si>
  <si>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</si>
  <si>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</si>
  <si>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</si>
  <si>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</si>
  <si>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</si>
  <si>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</si>
  <si>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</si>
  <si>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</si>
  <si>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</si>
  <si>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</si>
  <si>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</si>
  <si>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</si>
  <si>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</si>
  <si>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</si>
  <si>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</si>
  <si>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</si>
  <si>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</si>
  <si>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</si>
  <si>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</si>
  <si>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</si>
  <si>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</si>
  <si>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</si>
  <si>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</si>
  <si>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</si>
  <si>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</si>
  <si>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</si>
  <si>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</si>
  <si>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</si>
  <si>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</si>
  <si>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</si>
  <si>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</si>
  <si>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</si>
  <si>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</si>
  <si>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</si>
  <si>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</si>
  <si>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</si>
  <si>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</si>
  <si>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</si>
  <si>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</si>
  <si>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</si>
  <si>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</si>
  <si>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</si>
  <si>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</si>
  <si>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</si>
  <si>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</si>
  <si>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</si>
  <si>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</si>
  <si>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</si>
  <si>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</si>
  <si>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</si>
  <si>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</si>
  <si>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</si>
  <si>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</si>
  <si>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</si>
  <si>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</si>
  <si>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</si>
  <si>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</si>
  <si>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</si>
  <si>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</si>
  <si>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</si>
  <si>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</si>
  <si>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</si>
  <si>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</si>
  <si>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</si>
  <si>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</si>
  <si>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</si>
  <si>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</si>
  <si>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</si>
  <si>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</si>
  <si>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</si>
  <si>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</si>
  <si>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</si>
  <si>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</si>
  <si>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</si>
  <si>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</si>
  <si>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</si>
  <si>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</si>
  <si>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</si>
  <si>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</si>
  <si>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</si>
  <si>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</si>
  <si>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</si>
  <si>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</si>
  <si>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</si>
  <si>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</si>
  <si>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</si>
  <si>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</si>
  <si>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</si>
  <si>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</si>
  <si>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</si>
  <si>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</si>
  <si>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</si>
  <si>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</si>
  <si>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</si>
  <si>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</si>
  <si>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</si>
  <si>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</si>
  <si>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</si>
  <si>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</si>
  <si>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</si>
  <si>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</si>
  <si>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</si>
  <si>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</si>
  <si>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</si>
  <si>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</si>
  <si>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</si>
  <si>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</si>
  <si>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</si>
  <si>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</si>
  <si>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</si>
  <si>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</si>
  <si>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</si>
  <si>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</si>
  <si>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</si>
  <si>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</si>
  <si>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</si>
  <si>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</si>
  <si>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</si>
  <si>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</si>
  <si>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</si>
  <si>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</si>
  <si>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</si>
  <si>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</si>
  <si>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</si>
  <si>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</si>
  <si>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</si>
  <si>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</si>
  <si>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</si>
  <si>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</si>
  <si>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</si>
  <si>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</si>
  <si>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</si>
  <si>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</si>
  <si>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</si>
  <si>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</si>
  <si>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</si>
  <si>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</si>
  <si>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</si>
  <si>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</si>
  <si>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</si>
  <si>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</si>
  <si>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</si>
  <si>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</si>
  <si>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</si>
  <si>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</si>
  <si>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</si>
  <si>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</si>
  <si>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</si>
  <si>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</si>
  <si>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</si>
  <si>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</si>
  <si>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</si>
  <si>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</si>
  <si>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</si>
  <si>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</si>
  <si>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</si>
  <si>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</si>
  <si>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</si>
  <si>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</si>
  <si>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</si>
  <si>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</si>
  <si>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</si>
  <si>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</si>
  <si>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</si>
  <si>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</si>
  <si>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</si>
  <si>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</si>
  <si>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</si>
  <si>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</si>
  <si>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</si>
  <si>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</si>
  <si>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</si>
  <si>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</si>
  <si>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</si>
  <si>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</si>
  <si>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</si>
  <si>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</si>
  <si>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</si>
  <si>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</si>
  <si>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</si>
  <si>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</si>
  <si>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</si>
  <si>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</si>
  <si>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</si>
  <si>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</si>
  <si>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</si>
  <si>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</si>
  <si>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</si>
  <si>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</si>
  <si>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</si>
  <si>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</si>
  <si>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</si>
  <si>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</si>
  <si>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</si>
  <si>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</si>
  <si>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</si>
  <si>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</si>
  <si>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</si>
  <si>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</si>
  <si>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</si>
  <si>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</si>
  <si>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</si>
  <si>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</si>
  <si>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</si>
  <si>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</si>
  <si>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</si>
  <si>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</si>
  <si>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</si>
  <si>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</si>
  <si>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</si>
  <si>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</si>
  <si>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</si>
  <si>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</si>
  <si>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</si>
  <si>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</si>
  <si>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</si>
  <si>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</si>
  <si>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</si>
  <si>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</si>
  <si>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</si>
  <si>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</si>
  <si>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</si>
  <si>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</si>
  <si>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</si>
  <si>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</si>
  <si>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</si>
  <si>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</si>
  <si>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</si>
  <si>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</si>
  <si>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</si>
  <si>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</si>
  <si>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</si>
  <si>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</si>
  <si>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</si>
  <si>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</si>
  <si>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</si>
  <si>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</si>
  <si>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</si>
  <si>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</si>
  <si>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</si>
  <si>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</si>
  <si>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</si>
  <si>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</si>
  <si>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</si>
  <si>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</si>
  <si>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</si>
  <si>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</si>
  <si>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</si>
  <si>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</si>
  <si>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</si>
  <si>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</si>
  <si>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</si>
  <si>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</si>
  <si>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</si>
  <si>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</si>
  <si>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</si>
  <si>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</si>
  <si>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</si>
  <si>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</si>
  <si>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</si>
  <si>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</si>
  <si>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</si>
  <si>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</si>
  <si>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</si>
  <si>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</si>
  <si>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</si>
  <si>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</si>
  <si>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</si>
  <si>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</si>
  <si>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</si>
  <si>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</si>
  <si>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</si>
  <si>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</si>
  <si>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</si>
  <si>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</si>
  <si>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</si>
  <si>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</si>
  <si>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</si>
  <si>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</si>
  <si>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</si>
  <si>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</si>
  <si>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</si>
  <si>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</si>
  <si>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</si>
  <si>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</si>
  <si>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</si>
  <si>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</si>
  <si>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</si>
  <si>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</si>
  <si>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</si>
  <si>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</si>
  <si>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</si>
  <si>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</si>
  <si>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</si>
  <si>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</si>
  <si>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</si>
  <si>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</si>
  <si>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</si>
  <si>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</si>
  <si>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</si>
  <si>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</si>
  <si>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</si>
  <si>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</si>
  <si>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</si>
  <si>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</si>
  <si>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</si>
  <si>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</si>
  <si>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</si>
  <si>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</si>
  <si>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</si>
  <si>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</si>
  <si>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</si>
  <si>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</si>
  <si>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</si>
  <si>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</si>
  <si>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</si>
  <si>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</si>
  <si>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</si>
  <si>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</si>
  <si>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</si>
  <si>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</si>
  <si>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</si>
  <si>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</si>
  <si>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</si>
  <si>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</si>
  <si>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</si>
  <si>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</si>
  <si>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</si>
  <si>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</si>
  <si>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</si>
  <si>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</si>
  <si>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</si>
  <si>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</si>
  <si>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</si>
  <si>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</si>
  <si>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</si>
  <si>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</si>
  <si>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</si>
  <si>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</si>
  <si>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</si>
  <si>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</si>
  <si>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</si>
  <si>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</si>
  <si>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</si>
  <si>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</si>
  <si>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</si>
  <si>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</si>
  <si>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</si>
  <si>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</si>
  <si>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</si>
  <si>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</si>
  <si>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</si>
  <si>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</si>
  <si>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</si>
  <si>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</si>
  <si>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</si>
  <si>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</si>
  <si>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</si>
  <si>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</si>
  <si>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</si>
  <si>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</si>
  <si>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</si>
  <si>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</si>
  <si>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</si>
  <si>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</si>
  <si>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</si>
  <si>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</si>
  <si>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</si>
  <si>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</si>
  <si>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</si>
  <si>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</si>
  <si>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</si>
  <si>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</si>
  <si>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</si>
  <si>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</si>
  <si>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</si>
  <si>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</si>
  <si>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</si>
  <si>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</si>
  <si>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</si>
  <si>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</si>
  <si>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</si>
  <si>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</si>
  <si>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</si>
  <si>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</si>
  <si>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</si>
  <si>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</si>
  <si>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</si>
  <si>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</si>
  <si>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</si>
  <si>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</si>
  <si>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</si>
  <si>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</si>
  <si>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</si>
  <si>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</si>
  <si>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</si>
  <si>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</si>
  <si>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</si>
  <si>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</si>
  <si>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</si>
  <si>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</si>
  <si>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</si>
  <si>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</si>
  <si>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</si>
  <si>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</si>
  <si>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</si>
  <si>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</si>
  <si>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</si>
  <si>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</si>
  <si>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</si>
  <si>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</si>
  <si>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</si>
  <si>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</si>
  <si>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</si>
  <si>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</si>
  <si>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</si>
  <si>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</si>
  <si>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</si>
  <si>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</si>
  <si>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</si>
  <si>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</si>
  <si>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</si>
  <si>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</si>
  <si>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</si>
  <si>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</si>
  <si>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</si>
  <si>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</si>
  <si>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</si>
  <si>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</si>
  <si>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</si>
  <si>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</si>
  <si>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</si>
  <si>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</si>
  <si>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</si>
  <si>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</si>
  <si>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</si>
  <si>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</si>
  <si>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</si>
  <si>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</si>
  <si>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</si>
  <si>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</si>
  <si>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</si>
  <si>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</si>
  <si>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</si>
  <si>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</si>
  <si>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</si>
  <si>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</si>
  <si>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</si>
  <si>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</si>
  <si>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</si>
  <si>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</si>
  <si>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</si>
  <si>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</si>
  <si>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</si>
  <si>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</si>
  <si>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</si>
  <si>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</si>
  <si>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</si>
  <si>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</si>
  <si>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</si>
  <si>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</si>
  <si>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</si>
  <si>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</si>
  <si>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</si>
  <si>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</si>
  <si>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</si>
  <si>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</si>
  <si>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</si>
  <si>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</si>
  <si>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</si>
  <si>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</si>
  <si>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</si>
  <si>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</si>
  <si>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</si>
  <si>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</si>
  <si>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</si>
  <si>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</si>
  <si>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</si>
  <si>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</si>
  <si>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</si>
  <si>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</si>
  <si>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</si>
  <si>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</si>
  <si>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</si>
  <si>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</si>
  <si>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</si>
  <si>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</si>
  <si>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</si>
  <si>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</si>
  <si>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</si>
  <si>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</si>
  <si>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</si>
  <si>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</si>
  <si>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</si>
  <si>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</si>
  <si>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</si>
  <si>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</si>
  <si>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</si>
  <si>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</si>
  <si>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</si>
  <si>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</si>
  <si>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</si>
  <si>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</si>
  <si>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</si>
  <si>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</si>
  <si>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</si>
  <si>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</si>
  <si>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</si>
  <si>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</si>
  <si>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</si>
  <si>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</si>
  <si>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</si>
  <si>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</si>
  <si>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</si>
  <si>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</si>
  <si>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</si>
  <si>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</si>
  <si>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</si>
  <si>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</si>
  <si>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</si>
  <si>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</si>
  <si>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</si>
  <si>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</si>
  <si>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</si>
  <si>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</si>
  <si>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</si>
  <si>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</si>
  <si>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</si>
  <si>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</si>
  <si>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</si>
  <si>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</si>
  <si>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</si>
  <si>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</si>
  <si>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</si>
  <si>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</si>
  <si>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</si>
  <si>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</si>
  <si>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</si>
  <si>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</si>
  <si>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</si>
  <si>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</si>
  <si>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</si>
  <si>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</si>
  <si>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</si>
  <si>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</si>
  <si>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</si>
  <si>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</si>
  <si>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</si>
  <si>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</si>
  <si>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</si>
  <si>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</si>
  <si>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</si>
  <si>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</si>
  <si>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</si>
  <si>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</si>
  <si>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</si>
  <si>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</si>
  <si>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</si>
  <si>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</si>
  <si>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</si>
  <si>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</si>
  <si>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</si>
  <si>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</si>
  <si>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</si>
  <si>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</si>
  <si>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</si>
  <si>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</si>
  <si>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</si>
  <si>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</si>
  <si>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</si>
  <si>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</si>
  <si>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</si>
  <si>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</si>
  <si>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</si>
  <si>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</si>
  <si>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</si>
  <si>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</si>
  <si>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</si>
  <si>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</si>
  <si>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</si>
  <si>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</si>
  <si>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</si>
  <si>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</si>
  <si>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</si>
  <si>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</si>
  <si>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</si>
  <si>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</si>
  <si>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</si>
  <si>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</si>
  <si>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</si>
  <si>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</si>
  <si>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</si>
  <si>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</si>
  <si>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</si>
  <si>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</si>
  <si>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</si>
  <si>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</si>
  <si>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</si>
  <si>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</si>
  <si>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</si>
  <si>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</si>
  <si>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</si>
  <si>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</si>
  <si>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</si>
  <si>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</si>
  <si>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</si>
  <si>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</si>
  <si>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</si>
  <si>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</si>
  <si>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</si>
  <si>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</si>
  <si>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</si>
  <si>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</si>
  <si>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</si>
  <si>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</si>
  <si>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</si>
  <si>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</si>
  <si>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</si>
  <si>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</si>
  <si>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</si>
  <si>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</si>
  <si>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</si>
  <si>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</si>
  <si>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</si>
  <si>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</si>
  <si>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</si>
  <si>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</si>
  <si>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</si>
  <si>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</si>
  <si>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</si>
  <si>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</si>
  <si>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</si>
  <si>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</si>
  <si>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</si>
  <si>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</si>
  <si>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</si>
  <si>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</si>
  <si>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</si>
  <si>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</si>
  <si>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</si>
  <si>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</si>
  <si>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</si>
  <si>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</si>
  <si>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</si>
  <si>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</si>
  <si>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</si>
  <si>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</si>
  <si>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</si>
  <si>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</si>
  <si>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</si>
  <si>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</si>
  <si>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</si>
  <si>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</si>
  <si>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</si>
  <si>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</si>
  <si>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</si>
  <si>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</si>
  <si>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</si>
  <si>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</si>
  <si>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</si>
  <si>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</si>
  <si>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</si>
  <si>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</si>
  <si>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</si>
  <si>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</si>
  <si>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</si>
  <si>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</si>
  <si>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</si>
  <si>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</si>
  <si>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</si>
  <si>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</si>
  <si>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</si>
  <si>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</si>
  <si>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</si>
  <si>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</si>
  <si>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</si>
  <si>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</si>
  <si>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</si>
  <si>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</si>
  <si>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</si>
  <si>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</si>
  <si>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</si>
  <si>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</si>
  <si>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</si>
  <si>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</si>
  <si>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</si>
  <si>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</si>
  <si>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</si>
  <si>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</si>
  <si>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</si>
  <si>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</si>
  <si>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</si>
  <si>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</si>
  <si>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</si>
  <si>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</si>
  <si>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</si>
  <si>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</si>
  <si>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</si>
  <si>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</si>
  <si>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</si>
  <si>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</si>
  <si>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</si>
  <si>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</si>
  <si>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</si>
  <si>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</si>
  <si>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</si>
  <si>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</si>
  <si>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</si>
  <si>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</si>
  <si>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</si>
  <si>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</si>
  <si>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</si>
  <si>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</si>
  <si>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</si>
  <si>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</si>
  <si>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</si>
  <si>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</si>
  <si>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</si>
  <si>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</si>
  <si>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</si>
  <si>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</si>
  <si>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</si>
  <si>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</si>
  <si>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</si>
  <si>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</si>
  <si>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</si>
  <si>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</si>
  <si>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</si>
  <si>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</si>
  <si>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</si>
  <si>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</si>
  <si>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</si>
  <si>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</si>
  <si>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</si>
  <si>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</si>
  <si>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</si>
  <si>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</si>
  <si>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</si>
  <si>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</si>
  <si>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</si>
  <si>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</si>
  <si>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</si>
  <si>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</si>
  <si>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</si>
  <si>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</si>
  <si>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</si>
  <si>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</si>
  <si>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</si>
  <si>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</si>
  <si>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</si>
  <si>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</si>
  <si>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</si>
  <si>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</si>
  <si>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</si>
  <si>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</si>
  <si>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</si>
  <si>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</si>
  <si>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</si>
  <si>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</si>
  <si>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</si>
  <si>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</si>
  <si>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</si>
  <si>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</si>
  <si>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</si>
  <si>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</si>
  <si>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</si>
  <si>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</si>
  <si>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</si>
  <si>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</si>
  <si>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</si>
  <si>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</si>
  <si>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</si>
  <si>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</si>
  <si>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</si>
  <si>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</si>
  <si>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</si>
  <si>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</si>
  <si>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</si>
  <si>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</si>
  <si>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</si>
  <si>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</si>
  <si>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</si>
  <si>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</si>
  <si>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</si>
  <si>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</si>
  <si>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</si>
  <si>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</si>
  <si>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</si>
  <si>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</si>
  <si>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</si>
  <si>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</si>
  <si>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</si>
  <si>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</si>
  <si>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</si>
  <si>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</si>
  <si>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</si>
  <si>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</si>
  <si>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</si>
  <si>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</si>
  <si>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</si>
  <si>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</si>
  <si>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</si>
  <si>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</si>
  <si>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</si>
  <si>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</si>
  <si>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</si>
  <si>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</si>
  <si>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</si>
  <si>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</si>
  <si>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</si>
  <si>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</si>
  <si>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</si>
  <si>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</si>
  <si>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</si>
  <si>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</si>
  <si>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</si>
  <si>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</si>
  <si>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</si>
  <si>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</si>
  <si>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</si>
  <si>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</si>
  <si>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</si>
  <si>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</si>
  <si>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</si>
  <si>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</si>
  <si>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</si>
  <si>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</si>
  <si>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</si>
  <si>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</si>
  <si>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</si>
  <si>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</si>
  <si>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</si>
  <si>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</si>
  <si>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</si>
  <si>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</si>
  <si>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</si>
  <si>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</si>
  <si>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</si>
  <si>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</si>
  <si>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</si>
  <si>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</si>
  <si>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</si>
  <si>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</si>
  <si>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</si>
  <si>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</si>
  <si>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</si>
  <si>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</si>
  <si>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</si>
  <si>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</si>
  <si>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</si>
  <si>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</si>
  <si>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</si>
  <si>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</si>
  <si>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</si>
  <si>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</si>
  <si>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</si>
  <si>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</si>
  <si>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</si>
  <si>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</si>
  <si>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</si>
  <si>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</si>
  <si>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</si>
  <si>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</si>
  <si>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</si>
  <si>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</si>
  <si>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</si>
  <si>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</si>
  <si>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</si>
  <si>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</si>
  <si>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</si>
  <si>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</si>
  <si>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</si>
  <si>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</si>
  <si>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</si>
  <si>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</si>
  <si>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</si>
  <si>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</si>
  <si>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</si>
  <si>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</si>
  <si>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</si>
  <si>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</si>
  <si>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</si>
  <si>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</si>
  <si>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</si>
  <si>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</si>
  <si>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</si>
  <si>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</si>
  <si>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</si>
  <si>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</si>
  <si>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</si>
  <si>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</si>
  <si>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</si>
  <si>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</si>
  <si>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</si>
  <si>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</si>
  <si>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</si>
  <si>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</si>
  <si>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</si>
  <si>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</si>
  <si>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</si>
  <si>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</si>
  <si>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</si>
  <si>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</si>
  <si>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</si>
  <si>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</si>
  <si>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</si>
  <si>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</si>
  <si>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</si>
  <si>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</si>
  <si>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</si>
  <si>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</si>
  <si>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</si>
  <si>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</si>
  <si>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</si>
  <si>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</si>
  <si>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</si>
  <si>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</si>
  <si>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</si>
  <si>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</si>
  <si>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</si>
  <si>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</si>
  <si>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</si>
  <si>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</si>
  <si>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</si>
  <si>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</si>
  <si>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</si>
  <si>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</si>
  <si>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</si>
  <si>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</si>
  <si>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</si>
  <si>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</si>
  <si>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</si>
  <si>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</si>
  <si>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</si>
  <si>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</si>
  <si>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</si>
  <si>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</si>
  <si>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</si>
  <si>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</si>
  <si>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</si>
  <si>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</si>
  <si>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</si>
  <si>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</si>
  <si>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</si>
  <si>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</si>
  <si>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</si>
  <si>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</si>
  <si>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</si>
  <si>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</si>
  <si>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</si>
  <si>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</si>
  <si>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</si>
  <si>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</si>
  <si>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</si>
  <si>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</si>
  <si>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</si>
  <si>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</si>
  <si>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</si>
  <si>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</si>
  <si>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</si>
  <si>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</si>
  <si>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</si>
  <si>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</si>
  <si>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</si>
  <si>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</si>
  <si>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</si>
  <si>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</si>
  <si>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</si>
  <si>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</si>
  <si>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</si>
  <si>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</si>
  <si>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</si>
  <si>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</si>
  <si>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</si>
  <si>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</si>
  <si>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</si>
  <si>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</si>
  <si>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</si>
  <si>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</si>
  <si>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</si>
  <si>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</si>
  <si>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</si>
  <si>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</si>
  <si>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</si>
  <si>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</si>
  <si>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</si>
  <si>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</si>
  <si>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</si>
  <si>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</si>
  <si>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</si>
  <si>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</si>
  <si>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</si>
  <si>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</si>
  <si>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</si>
  <si>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</si>
  <si>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</si>
  <si>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</si>
  <si>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</si>
  <si>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</si>
  <si>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</si>
  <si>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</si>
  <si>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</si>
  <si>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</si>
  <si>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</si>
  <si>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</si>
  <si>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</si>
  <si>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</si>
  <si>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</si>
  <si>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</si>
  <si>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</si>
  <si>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</si>
  <si>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</si>
  <si>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</si>
  <si>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</si>
  <si>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</si>
  <si>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</si>
  <si>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</si>
  <si>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</si>
  <si>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</si>
  <si>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</si>
  <si>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</si>
  <si>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</si>
  <si>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</si>
  <si>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</si>
  <si>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</si>
  <si>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</si>
  <si>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</si>
  <si>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</si>
  <si>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</si>
  <si>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</si>
  <si>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</si>
  <si>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</si>
  <si>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</si>
  <si>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</si>
  <si>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</si>
  <si>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</si>
  <si>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</si>
  <si>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</si>
  <si>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</si>
  <si>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</si>
  <si>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</si>
  <si>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</si>
  <si>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</si>
  <si>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</si>
  <si>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</si>
  <si>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</si>
  <si>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</si>
  <si>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</si>
  <si>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</si>
  <si>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</si>
  <si>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</si>
  <si>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</si>
  <si>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</si>
  <si>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</si>
  <si>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</si>
  <si>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</si>
  <si>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</si>
  <si>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</si>
  <si>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</si>
  <si>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</si>
  <si>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</si>
  <si>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</si>
  <si>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</si>
  <si>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</si>
  <si>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</si>
  <si>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</si>
  <si>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</si>
  <si>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</si>
  <si>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</si>
  <si>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</si>
  <si>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</si>
  <si>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</si>
  <si>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</si>
  <si>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</si>
  <si>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</si>
  <si>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</si>
  <si>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</si>
  <si>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</si>
  <si>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</si>
  <si>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</si>
  <si>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</si>
  <si>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</si>
  <si>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</si>
  <si>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</si>
  <si>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</si>
  <si>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</si>
  <si>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</si>
  <si>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</si>
  <si>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</si>
  <si>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</si>
  <si>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</si>
  <si>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</si>
  <si>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</si>
  <si>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</si>
  <si>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</si>
  <si>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</si>
  <si>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</si>
  <si>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</si>
  <si>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</si>
  <si>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</si>
  <si>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</si>
  <si>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</si>
  <si>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</si>
  <si>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</si>
  <si>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</si>
  <si>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</si>
  <si>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</si>
  <si>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</si>
  <si>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</si>
  <si>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</si>
  <si>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</si>
  <si>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</si>
  <si>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</si>
  <si>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</si>
  <si>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</si>
  <si>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</si>
  <si>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</si>
  <si>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</si>
  <si>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</si>
  <si>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</si>
  <si>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</si>
  <si>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</si>
  <si>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</si>
  <si>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</si>
  <si>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</si>
  <si>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</si>
  <si>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</si>
  <si>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</si>
  <si>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</si>
  <si>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</si>
  <si>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</si>
  <si>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</si>
  <si>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</si>
  <si>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</si>
  <si>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</si>
  <si>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</si>
  <si>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</si>
  <si>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</si>
  <si>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</si>
  <si>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</si>
  <si>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</si>
  <si>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</si>
  <si>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</si>
  <si>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</si>
  <si>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</si>
  <si>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</si>
  <si>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</si>
  <si>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</si>
  <si>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</si>
  <si>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</si>
  <si>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</si>
  <si>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</si>
  <si>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</si>
  <si>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</si>
  <si>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</si>
  <si>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</si>
  <si>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</si>
  <si>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</si>
  <si>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</si>
  <si>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</si>
  <si>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</si>
  <si>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</si>
  <si>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</si>
  <si>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</si>
  <si>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</si>
  <si>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</si>
  <si>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</si>
  <si>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</si>
  <si>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</si>
  <si>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</si>
  <si>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</si>
  <si>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</si>
  <si>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</si>
  <si>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</si>
  <si>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</si>
  <si>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</si>
  <si>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</si>
  <si>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</si>
  <si>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</si>
  <si>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</si>
  <si>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</si>
  <si>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</si>
  <si>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</si>
  <si>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</si>
  <si>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</si>
  <si>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</si>
  <si>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</si>
  <si>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</si>
  <si>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</si>
  <si>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</si>
  <si>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</si>
  <si>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</si>
  <si>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</si>
  <si>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</si>
  <si>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</si>
  <si>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</si>
  <si>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</si>
  <si>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</si>
  <si>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</si>
  <si>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</si>
  <si>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</si>
  <si>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</si>
  <si>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</si>
  <si>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</si>
  <si>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</si>
  <si>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</si>
  <si>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</si>
  <si>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</si>
  <si>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</si>
  <si>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</si>
  <si>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</si>
  <si>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</si>
  <si>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</si>
  <si>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</si>
  <si>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</si>
  <si>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</si>
  <si>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</si>
  <si>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</si>
  <si>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</si>
  <si>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</si>
  <si>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</si>
  <si>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</si>
  <si>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</si>
  <si>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</si>
  <si>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</si>
  <si>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</si>
  <si>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</si>
  <si>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</si>
  <si>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</si>
  <si>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</si>
  <si>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</si>
  <si>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</si>
  <si>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</si>
  <si>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</si>
  <si>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</si>
  <si>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</si>
  <si>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</si>
  <si>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</si>
  <si>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</si>
  <si>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</si>
  <si>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</si>
  <si>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</si>
  <si>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</si>
  <si>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</si>
  <si>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</si>
  <si>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</si>
  <si>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</si>
  <si>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</si>
  <si>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</si>
  <si>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</si>
  <si>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</si>
  <si>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</si>
  <si>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</si>
  <si>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</si>
  <si>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</si>
  <si>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</si>
  <si>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</si>
  <si>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</si>
  <si>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</si>
  <si>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</si>
  <si>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</si>
  <si>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</si>
  <si>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</si>
  <si>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</si>
  <si>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</si>
  <si>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</si>
  <si>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</si>
  <si>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</si>
  <si>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</si>
  <si>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</si>
  <si>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</si>
  <si>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</si>
  <si>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</si>
  <si>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</si>
  <si>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</si>
  <si>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</si>
  <si>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</si>
  <si>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</si>
  <si>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</si>
  <si>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</si>
  <si>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</si>
  <si>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</si>
  <si>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</si>
  <si>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</si>
  <si>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</si>
  <si>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</si>
  <si>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</si>
  <si>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</si>
  <si>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</si>
  <si>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</si>
  <si>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</si>
  <si>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</si>
  <si>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</si>
  <si>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</si>
  <si>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</si>
  <si>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</si>
  <si>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</si>
  <si>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</si>
  <si>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</si>
  <si>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</si>
  <si>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</si>
  <si>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</si>
  <si>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</si>
  <si>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</si>
  <si>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</si>
  <si>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</si>
  <si>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</si>
  <si>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</si>
  <si>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</si>
  <si>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</si>
  <si>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</si>
  <si>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</si>
  <si>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</si>
  <si>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</si>
  <si>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</si>
  <si>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</si>
  <si>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</si>
  <si>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</si>
  <si>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</si>
  <si>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</si>
  <si>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</si>
  <si>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</si>
  <si>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</si>
  <si>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</si>
  <si>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</si>
  <si>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</si>
  <si>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</si>
  <si>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</si>
  <si>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</si>
  <si>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</si>
  <si>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</si>
  <si>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</si>
  <si>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</si>
  <si>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</si>
  <si>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</si>
  <si>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</si>
  <si>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</si>
  <si>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</si>
  <si>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</si>
  <si>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</si>
  <si>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</si>
  <si>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</si>
  <si>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</si>
  <si>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</si>
  <si>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</si>
  <si>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</si>
  <si>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</si>
  <si>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</si>
  <si>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</si>
  <si>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</si>
  <si>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</si>
  <si>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</si>
  <si>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</si>
  <si>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</si>
  <si>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</si>
  <si>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</si>
  <si>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</si>
  <si>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</si>
  <si>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</si>
  <si>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</si>
  <si>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</si>
  <si>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</si>
  <si>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</si>
  <si>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</si>
  <si>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</si>
  <si>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</si>
  <si>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</si>
  <si>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</si>
  <si>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</si>
  <si>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</si>
  <si>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</si>
  <si>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</si>
  <si>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</si>
  <si>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</si>
  <si>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</si>
  <si>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</si>
  <si>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</si>
  <si>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</si>
  <si>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</si>
  <si>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</si>
  <si>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</si>
  <si>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</si>
  <si>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</si>
  <si>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</si>
  <si>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</si>
  <si>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</si>
  <si>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</si>
  <si>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</si>
  <si>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</si>
  <si>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</si>
  <si>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</si>
  <si>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</si>
  <si>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</si>
  <si>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</si>
  <si>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</si>
  <si>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</si>
  <si>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</si>
  <si>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</si>
  <si>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</si>
  <si>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</si>
  <si>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</si>
  <si>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</si>
  <si>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</si>
  <si>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</si>
  <si>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</si>
  <si>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</si>
  <si>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</si>
  <si>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</si>
  <si>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</si>
  <si>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</si>
  <si>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</si>
  <si>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</si>
  <si>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</si>
  <si>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</si>
  <si>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</si>
  <si>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</si>
  <si>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</si>
  <si>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</si>
  <si>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</si>
  <si>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</si>
  <si>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</si>
  <si>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</si>
  <si>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</si>
  <si>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</si>
  <si>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</si>
  <si>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</si>
  <si>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</si>
  <si>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</si>
  <si>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</si>
  <si>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</si>
  <si>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</si>
  <si>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</si>
  <si>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</si>
  <si>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</si>
  <si>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</si>
  <si>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</si>
  <si>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</si>
  <si>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</si>
  <si>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</si>
  <si>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</si>
  <si>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</si>
  <si>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</si>
  <si>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</si>
  <si>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</si>
  <si>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</si>
  <si>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</si>
  <si>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</si>
  <si>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</si>
  <si>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</si>
  <si>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</si>
  <si>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</si>
  <si>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</si>
  <si>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</si>
  <si>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</si>
  <si>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</si>
  <si>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</si>
  <si>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</si>
  <si>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</si>
  <si>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</si>
  <si>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</si>
  <si>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</si>
  <si>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</si>
  <si>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</si>
  <si>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</si>
  <si>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</si>
  <si>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</si>
  <si>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</si>
  <si>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</si>
  <si>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</si>
  <si>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</si>
  <si>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</si>
  <si>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</si>
  <si>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</si>
  <si>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</si>
  <si>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</si>
  <si>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</si>
  <si>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</si>
  <si>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</si>
  <si>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</si>
  <si>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</si>
  <si>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</si>
  <si>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</si>
  <si>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</si>
  <si>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</si>
  <si>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</si>
  <si>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</si>
  <si>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</si>
  <si>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</si>
  <si>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</si>
  <si>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</si>
  <si>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</si>
  <si>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</si>
  <si>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</si>
  <si>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</si>
  <si>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</si>
  <si>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</si>
  <si>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</si>
  <si>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</si>
  <si>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</si>
  <si>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</si>
  <si>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</si>
  <si>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</si>
  <si>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</si>
  <si>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</si>
  <si>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</si>
  <si>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</si>
  <si>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</si>
  <si>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</si>
  <si>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</si>
  <si>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</si>
  <si>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</si>
  <si>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</si>
  <si>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</si>
  <si>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</si>
  <si>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</si>
  <si>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</si>
  <si>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</si>
  <si>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</si>
  <si>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</si>
  <si>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</si>
  <si>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</si>
  <si>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</si>
  <si>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</si>
  <si>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</si>
  <si>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</si>
  <si>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</si>
  <si>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</si>
  <si>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</si>
  <si>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</si>
  <si>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</si>
  <si>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</si>
  <si>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</si>
  <si>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</si>
  <si>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</si>
  <si>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</si>
  <si>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</si>
  <si>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</si>
  <si>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</si>
  <si>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</si>
  <si>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</si>
  <si>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</si>
  <si>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</si>
  <si>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</si>
  <si>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</si>
  <si>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</si>
  <si>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</si>
  <si>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</si>
  <si>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</si>
  <si>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</si>
  <si>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</si>
  <si>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</si>
  <si>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</si>
  <si>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</si>
  <si>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</si>
  <si>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</si>
  <si>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</si>
  <si>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</si>
  <si>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</si>
  <si>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</si>
  <si>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</si>
  <si>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</si>
  <si>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</si>
  <si>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</si>
  <si>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</si>
  <si>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</si>
  <si>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</si>
  <si>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</si>
  <si>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</si>
  <si>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</si>
  <si>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</si>
  <si>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</si>
  <si>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</si>
  <si>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</si>
  <si>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</si>
  <si>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</si>
  <si>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</si>
  <si>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</si>
  <si>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</si>
  <si>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</si>
  <si>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</si>
  <si>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</si>
  <si>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</si>
  <si>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</si>
  <si>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</si>
  <si>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</si>
  <si>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</si>
  <si>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</si>
  <si>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</si>
  <si>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</si>
  <si>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</si>
  <si>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</si>
  <si>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</si>
  <si>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</si>
  <si>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</si>
  <si>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</si>
  <si>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</si>
  <si>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</si>
  <si>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</si>
  <si>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</si>
  <si>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</si>
  <si>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</si>
  <si>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</si>
  <si>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</si>
  <si>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</si>
  <si>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</si>
  <si>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</si>
  <si>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</si>
  <si>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</si>
  <si>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</si>
  <si>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</si>
  <si>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</si>
  <si>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</si>
  <si>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</si>
  <si>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</si>
  <si>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</si>
  <si>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</si>
  <si>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</si>
  <si>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</si>
  <si>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</si>
  <si>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</si>
  <si>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</si>
  <si>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</si>
  <si>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</si>
  <si>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</si>
  <si>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</si>
  <si>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</si>
  <si>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</si>
  <si>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</si>
  <si>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</si>
  <si>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</si>
  <si>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</si>
  <si>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</si>
  <si>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</si>
  <si>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</si>
  <si>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</si>
  <si>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</si>
  <si>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</si>
  <si>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</si>
  <si>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</si>
  <si>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</si>
  <si>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</si>
  <si>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</si>
  <si>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</si>
  <si>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</si>
  <si>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</si>
  <si>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</si>
  <si>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</si>
  <si>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</si>
  <si>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</si>
  <si>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</si>
  <si>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</si>
  <si>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</si>
  <si>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</si>
  <si>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</si>
  <si>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</si>
  <si>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</si>
  <si>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</si>
  <si>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</si>
  <si>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</si>
  <si>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</si>
  <si>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</si>
  <si>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</si>
  <si>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</si>
  <si>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</si>
  <si>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</si>
  <si>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</si>
  <si>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</si>
  <si>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</si>
  <si>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</si>
  <si>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</si>
  <si>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</si>
  <si>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</si>
  <si>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</si>
  <si>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</si>
  <si>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</si>
  <si>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</si>
  <si>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</si>
  <si>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</si>
  <si>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</si>
  <si>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</si>
  <si>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</si>
  <si>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</si>
  <si>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</si>
  <si>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</si>
  <si>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</si>
  <si>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</si>
  <si>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</si>
  <si>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</si>
  <si>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</si>
  <si>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</si>
  <si>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</si>
  <si>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</si>
  <si>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</si>
  <si>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</si>
  <si>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</si>
  <si>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</si>
  <si>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</si>
  <si>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</si>
  <si>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</si>
  <si>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</si>
  <si>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</si>
  <si>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</si>
  <si>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</si>
  <si>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</si>
  <si>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</si>
  <si>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</si>
  <si>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</si>
  <si>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</si>
  <si>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</si>
  <si>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</si>
  <si>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</si>
  <si>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</si>
  <si>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</si>
  <si>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</si>
  <si>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</si>
  <si>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</si>
  <si>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</si>
  <si>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</si>
  <si>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</si>
  <si>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</si>
  <si>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</si>
  <si>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</si>
  <si>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</si>
  <si>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</si>
  <si>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</si>
  <si>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</si>
  <si>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</si>
  <si>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</si>
  <si>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</si>
  <si>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</si>
  <si>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</si>
  <si>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</si>
  <si>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</si>
  <si>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</si>
  <si>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</si>
  <si>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</si>
  <si>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</si>
  <si>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</si>
  <si>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</si>
  <si>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</si>
  <si>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</si>
  <si>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</si>
  <si>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</si>
  <si>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</si>
  <si>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</si>
  <si>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</si>
  <si>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</si>
  <si>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</si>
  <si>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</si>
  <si>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</si>
  <si>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</si>
  <si>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</si>
  <si>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</si>
  <si>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</si>
  <si>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</si>
  <si>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</si>
  <si>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</si>
  <si>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</si>
  <si>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</si>
  <si>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</si>
  <si>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</si>
  <si>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</si>
  <si>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</si>
  <si>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</si>
  <si>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</si>
  <si>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</si>
  <si>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</si>
  <si>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</si>
  <si>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</si>
  <si>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</si>
  <si>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</si>
  <si>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</si>
  <si>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</si>
  <si>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</si>
  <si>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</si>
  <si>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</si>
  <si>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</si>
  <si>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</si>
  <si>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</si>
  <si>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</si>
  <si>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</si>
  <si>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</si>
  <si>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</si>
  <si>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</si>
  <si>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</si>
  <si>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</si>
  <si>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</si>
  <si>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</si>
  <si>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</si>
  <si>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</si>
  <si>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</si>
  <si>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</si>
  <si>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</si>
  <si>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</si>
  <si>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</si>
  <si>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</si>
  <si>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</si>
  <si>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</si>
  <si>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</si>
  <si>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</si>
  <si>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</si>
  <si>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</si>
  <si>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</si>
  <si>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</si>
  <si>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</si>
  <si>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</si>
  <si>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</si>
  <si>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</si>
  <si>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</si>
  <si>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</si>
  <si>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</si>
  <si>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</si>
  <si>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</si>
  <si>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</si>
  <si>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</si>
  <si>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</si>
  <si>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</si>
  <si>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</si>
  <si>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</si>
  <si>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</si>
  <si>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</si>
  <si>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</si>
  <si>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</si>
  <si>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</si>
  <si>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</si>
  <si>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</si>
  <si>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</si>
  <si>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</si>
  <si>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</si>
  <si>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</si>
  <si>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</si>
  <si>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</si>
  <si>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</si>
  <si>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</si>
  <si>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</si>
  <si>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</si>
  <si>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</si>
  <si>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</si>
  <si>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</si>
  <si>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</si>
  <si>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</si>
  <si>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</si>
  <si>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</si>
  <si>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</si>
  <si>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</si>
  <si>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</si>
  <si>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</si>
  <si>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</si>
  <si>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</si>
  <si>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</si>
  <si>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</si>
  <si>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</si>
  <si>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</si>
  <si>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</si>
  <si>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</si>
  <si>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</si>
  <si>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</si>
  <si>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</si>
  <si>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</si>
  <si>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</si>
  <si>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</si>
  <si>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</si>
  <si>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</si>
  <si>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</si>
  <si>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</si>
  <si>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</si>
  <si>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</si>
  <si>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</si>
  <si>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</si>
  <si>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</si>
  <si>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</si>
  <si>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</si>
  <si>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</si>
  <si>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</si>
  <si>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</si>
  <si>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</si>
  <si>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</si>
  <si>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</si>
  <si>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</si>
  <si>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</si>
  <si>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</si>
  <si>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</si>
  <si>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</si>
  <si>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</si>
  <si>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</si>
  <si>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</si>
  <si>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</si>
  <si>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</si>
  <si>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</si>
  <si>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</si>
  <si>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</si>
  <si>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</si>
  <si>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</si>
  <si>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</si>
  <si>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</si>
  <si>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</si>
  <si>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</si>
  <si>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</si>
  <si>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</si>
  <si>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</si>
  <si>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</si>
  <si>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</si>
  <si>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</si>
  <si>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</si>
  <si>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</si>
  <si>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</si>
  <si>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</si>
  <si>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</si>
  <si>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</si>
  <si>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</si>
  <si>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</si>
  <si>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</si>
  <si>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</si>
  <si>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</si>
  <si>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</si>
  <si>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</si>
  <si>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</si>
  <si>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</si>
  <si>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</si>
  <si>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</si>
  <si>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</si>
  <si>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</si>
  <si>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</si>
  <si>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</si>
  <si>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</si>
  <si>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</si>
  <si>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</si>
  <si>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</si>
  <si>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</si>
  <si>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</si>
  <si>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</si>
  <si>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</si>
  <si>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</si>
  <si>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</si>
  <si>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</si>
  <si>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</si>
  <si>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</si>
  <si>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</si>
  <si>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</si>
  <si>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</si>
  <si>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</si>
  <si>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</si>
  <si>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</si>
  <si>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</si>
  <si>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</si>
  <si>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</si>
  <si>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</si>
  <si>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</si>
  <si>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</si>
  <si>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</si>
  <si>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</si>
  <si>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</si>
  <si>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</si>
  <si>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</si>
  <si>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</si>
  <si>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</si>
  <si>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</si>
  <si>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</si>
  <si>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</si>
  <si>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</si>
  <si>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</si>
  <si>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</si>
  <si>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</si>
  <si>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</si>
  <si>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</si>
  <si>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</si>
  <si>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</si>
  <si>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</si>
  <si>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</si>
  <si>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</si>
  <si>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</si>
  <si>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</si>
  <si>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</si>
  <si>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</si>
  <si>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</si>
  <si>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</si>
  <si>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</si>
  <si>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</si>
  <si>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</si>
  <si>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</si>
  <si>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</si>
  <si>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</si>
  <si>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</si>
  <si>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</si>
  <si>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</si>
  <si>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</si>
  <si>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</si>
  <si>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</si>
  <si>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</si>
  <si>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</si>
  <si>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</si>
  <si>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</si>
  <si>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</si>
  <si>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</si>
  <si>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</si>
  <si>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</si>
  <si>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</si>
  <si>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</si>
  <si>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</si>
  <si>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</si>
  <si>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</si>
  <si>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</si>
  <si>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</si>
  <si>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</si>
  <si>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</si>
  <si>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</si>
  <si>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</si>
  <si>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</si>
  <si>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</si>
  <si>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</si>
  <si>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</si>
  <si>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</si>
  <si>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</si>
  <si>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</si>
  <si>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</si>
  <si>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</si>
  <si>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</si>
  <si>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</si>
  <si>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</si>
  <si>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</si>
  <si>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</si>
  <si>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</si>
  <si>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</si>
  <si>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</si>
  <si>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</si>
  <si>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</si>
  <si>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</si>
  <si>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</si>
  <si>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</si>
  <si>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</si>
  <si>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</si>
  <si>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</si>
  <si>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</si>
  <si>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</si>
  <si>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</si>
  <si>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</si>
  <si>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</si>
  <si>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</si>
  <si>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</si>
  <si>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</si>
  <si>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</si>
  <si>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</si>
  <si>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</si>
  <si>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</si>
  <si>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</si>
  <si>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</si>
  <si>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</si>
  <si>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</si>
  <si>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</si>
  <si>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</si>
  <si>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</si>
  <si>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</si>
  <si>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</si>
  <si>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</si>
  <si>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</si>
  <si>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</si>
  <si>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</si>
  <si>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</si>
  <si>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</si>
  <si>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</si>
  <si>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</si>
  <si>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</si>
  <si>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</si>
  <si>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</si>
  <si>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</si>
  <si>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</si>
  <si>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</si>
  <si>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</si>
  <si>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</si>
  <si>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</si>
  <si>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</si>
  <si>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</si>
  <si>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</si>
  <si>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</si>
  <si>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</si>
  <si>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</si>
  <si>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</si>
  <si>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</si>
  <si>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</si>
  <si>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</si>
  <si>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</si>
  <si>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</si>
  <si>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</si>
  <si>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</si>
  <si>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</si>
  <si>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</si>
  <si>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</si>
  <si>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</si>
  <si>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</si>
  <si>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</si>
  <si>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</si>
  <si>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</si>
  <si>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</si>
  <si>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</si>
  <si>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</si>
  <si>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</si>
  <si>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</si>
  <si>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</si>
  <si>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</si>
  <si>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</si>
  <si>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</si>
  <si>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</si>
  <si>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</si>
  <si>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</si>
  <si>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</si>
  <si>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</si>
  <si>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</si>
  <si>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</si>
  <si>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</si>
  <si>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</si>
  <si>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</si>
  <si>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</si>
  <si>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</si>
  <si>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</si>
  <si>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</si>
  <si>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</si>
  <si>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</si>
  <si>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</si>
  <si>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</si>
  <si>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</si>
  <si>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</si>
  <si>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</si>
  <si>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</si>
  <si>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</si>
  <si>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</si>
  <si>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</si>
  <si>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</si>
  <si>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</si>
  <si>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</si>
  <si>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</si>
  <si>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</si>
  <si>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</si>
  <si>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</si>
  <si>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</si>
  <si>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</si>
  <si>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</si>
  <si>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</si>
  <si>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</si>
  <si>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</si>
  <si>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</si>
  <si>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</si>
  <si>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</si>
  <si>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</si>
  <si>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</si>
  <si>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</si>
  <si>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</si>
  <si>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</si>
  <si>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</si>
  <si>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</si>
  <si>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</si>
  <si>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</si>
  <si>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</si>
  <si>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</si>
  <si>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</si>
  <si>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</si>
  <si>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</si>
  <si>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</si>
  <si>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</si>
  <si>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</si>
  <si>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</si>
  <si>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</si>
  <si>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</si>
  <si>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</si>
  <si>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</si>
  <si>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</si>
  <si>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</si>
  <si>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</si>
  <si>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</si>
  <si>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</si>
  <si>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</si>
  <si>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</si>
  <si>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</si>
  <si>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</si>
  <si>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</si>
  <si>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</si>
  <si>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</si>
  <si>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</si>
  <si>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</si>
  <si>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</si>
  <si>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</si>
  <si>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</si>
  <si>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</si>
  <si>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</si>
  <si>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</si>
  <si>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</si>
  <si>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</si>
  <si>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</si>
  <si>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</si>
  <si>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</si>
  <si>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</si>
  <si>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</si>
  <si>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</si>
  <si>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</si>
  <si>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</si>
  <si>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</si>
  <si>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</si>
  <si>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</si>
  <si>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</si>
  <si>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</si>
  <si>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</si>
  <si>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</si>
  <si>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</si>
  <si>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</si>
  <si>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</si>
  <si>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</si>
  <si>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</si>
  <si>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</si>
  <si>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</si>
  <si>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</si>
  <si>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</si>
  <si>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</si>
  <si>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</si>
  <si>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</si>
  <si>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</si>
  <si>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</si>
  <si>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</si>
  <si>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</si>
  <si>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</si>
  <si>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</si>
  <si>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</si>
  <si>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</si>
  <si>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</si>
  <si>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</si>
  <si>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</si>
  <si>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</si>
  <si>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</si>
  <si>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</si>
  <si>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</si>
  <si>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</si>
  <si>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</si>
  <si>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</si>
  <si>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</si>
  <si>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</si>
  <si>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</si>
  <si>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</si>
  <si>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</si>
  <si>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</si>
  <si>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</si>
  <si>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</si>
  <si>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</si>
  <si>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</si>
  <si>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</si>
  <si>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</si>
  <si>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</si>
  <si>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</si>
  <si>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</si>
  <si>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</si>
  <si>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</si>
  <si>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</si>
  <si>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</si>
  <si>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</si>
  <si>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</si>
  <si>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</si>
  <si>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</si>
  <si>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</si>
  <si>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</si>
  <si>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</si>
  <si>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</si>
  <si>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</si>
  <si>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</si>
  <si>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</si>
  <si>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</si>
  <si>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</si>
  <si>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</si>
  <si>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</si>
  <si>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</si>
  <si>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</si>
  <si>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</si>
  <si>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</si>
  <si>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</si>
  <si>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</si>
  <si>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</si>
  <si>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</si>
  <si>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</si>
  <si>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</si>
  <si>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</si>
  <si>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</si>
  <si>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</si>
  <si>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</si>
  <si>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</si>
  <si>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</si>
  <si>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</si>
  <si>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</si>
  <si>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</si>
  <si>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</si>
  <si>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</si>
  <si>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</si>
  <si>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</si>
  <si>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</si>
  <si>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</si>
  <si>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</si>
  <si>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</si>
  <si>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</si>
  <si>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</si>
  <si>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</si>
  <si>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</si>
  <si>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</si>
  <si>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</si>
  <si>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</si>
  <si>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</si>
  <si>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</si>
  <si>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</si>
  <si>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</si>
  <si>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</si>
  <si>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</si>
  <si>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</si>
  <si>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</si>
  <si>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</si>
  <si>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</si>
  <si>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</si>
  <si>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</si>
  <si>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</si>
  <si>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</si>
  <si>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</si>
  <si>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</si>
  <si>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</si>
  <si>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</si>
  <si>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</si>
  <si>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</si>
  <si>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</si>
  <si>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</si>
  <si>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</si>
  <si>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</si>
  <si>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</si>
  <si>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</si>
  <si>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</si>
  <si>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</si>
  <si>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</si>
  <si>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</si>
  <si>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</si>
  <si>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</si>
  <si>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</si>
  <si>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</si>
  <si>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</si>
  <si>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</si>
  <si>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</si>
  <si>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</si>
  <si>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</si>
  <si>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</si>
  <si>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</si>
  <si>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</si>
  <si>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</si>
  <si>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</si>
  <si>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</si>
  <si>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</si>
  <si>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</si>
  <si>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</si>
  <si>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</si>
  <si>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</si>
  <si>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</si>
  <si>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</si>
  <si>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</si>
  <si>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</si>
  <si>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</si>
  <si>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</si>
  <si>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</si>
  <si>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</si>
  <si>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</si>
  <si>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</si>
  <si>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</si>
  <si>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</si>
  <si>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</si>
  <si>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</si>
  <si>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</si>
  <si>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</si>
  <si>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</si>
  <si>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</si>
  <si>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</si>
  <si>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</si>
  <si>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</si>
  <si>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</si>
  <si>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</si>
  <si>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</si>
  <si>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</si>
  <si>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</si>
  <si>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</si>
  <si>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</si>
  <si>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</si>
  <si>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</si>
  <si>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</si>
  <si>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</si>
  <si>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</si>
  <si>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</si>
  <si>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</si>
  <si>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</si>
  <si>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</si>
  <si>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</si>
  <si>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</si>
  <si>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</si>
  <si>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</si>
  <si>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</si>
  <si>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</si>
  <si>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</si>
  <si>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</si>
  <si>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</si>
  <si>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</si>
  <si>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</si>
  <si>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</si>
  <si>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</si>
  <si>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</si>
  <si>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</si>
  <si>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</si>
  <si>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</si>
  <si>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</si>
  <si>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</si>
  <si>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</si>
  <si>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</si>
  <si>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</si>
  <si>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</si>
  <si>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</si>
  <si>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</si>
  <si>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</si>
  <si>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</si>
  <si>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</si>
  <si>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</si>
  <si>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</si>
  <si>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</si>
  <si>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</si>
  <si>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</si>
  <si>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</si>
  <si>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</si>
  <si>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</si>
  <si>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</si>
  <si>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</si>
  <si>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</si>
  <si>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</si>
  <si>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</si>
  <si>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</si>
  <si>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</si>
  <si>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</si>
  <si>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</si>
  <si>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</si>
  <si>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</si>
  <si>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</si>
  <si>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</si>
  <si>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</si>
  <si>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</si>
  <si>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</si>
  <si>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</si>
  <si>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70 Mins</t>
  </si>
  <si>
    <t>PCM-20251031-00000104</t>
  </si>
  <si>
    <t>Access night issue, team contacted with haris and coordinate with him to can enter site but haris closed phone and no one available at this place</t>
  </si>
  <si>
    <t>PCM-20251031-00000443</t>
  </si>
  <si>
    <t>power issue and neighbours asked to stop PG due to high noise, team made SCECO complaint</t>
  </si>
  <si>
    <t>PCM-20251031-00000439</t>
  </si>
  <si>
    <t>SDy0737</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</si>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</sst>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3" totalsRowShown="0" headerRowDxfId="15" dataDxfId="14" headerRowBorderDxfId="12" tableBorderDxfId="13">
  <autoFilter ref="A1:L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298.54820023148204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45961.496626157408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45961.496626157408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45961.496626157408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45961.496626157408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45961.496626157408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45961.496626157408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45961.496626157408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45961.496626157408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45961.496626157408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45961.496626157408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45961.496626157408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45961.496626157408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45961.496626157408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45961.496626157408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45961.496626157408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45961.496626157408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45961.496626157408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45961.496626157408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45961.496626157408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45961.496626157408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45961.496626157408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45961.496626157408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45961.496626157408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45961.496626157408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45961.496626157408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45961.496626157408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45961.496626157408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45961.496626157408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45961.496626157408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45961.496626157408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45961.496626157408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45961.496626157408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45961.496626157408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45961.496626157408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45961.496626157408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45961.496626157408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45961.496626157408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45961.496626157408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45961.496626157408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45961.496626157408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45961.496626157408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45961.496626157408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45961.496626157408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45961.496626157408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45961.496626157408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45961.496626157408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45961.496626157408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45961.496626157408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45961.496626157408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45961.496626157408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45961.496626157408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45961.496626157408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45961.496626157408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45961.496626157408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45961.496626157408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45961.496626157408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45961.496626157408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45961.496626157408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45961.496626157408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45961.496626157408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45961.496626157408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45961.496626157408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45961.496626157408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45961.496626157408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45961.496626157408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45961.496626157408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45961.496626157408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45961.496626157408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45961.496626157408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45961.496626157408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45961.496626157408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45961.496626157408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45961.496626157408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45961.496626157408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45961.496626157408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45961.496626157408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45961.496626157408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45961.496626157408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45961.496626157408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45961.496626157408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45961.496626157408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45961.496626157408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45961.496626157408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45961.496626157408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45961.496626157408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45961.496626157408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45961.496626157408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45961.496626157408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45961.496626157408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45961.496626157408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45961.496626157408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45961.496626157408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45961.496626157408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45961.496626157408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45961.496626157408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45961.496626157408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45961.496626157408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45961.496626157408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45961.496626157408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45961.496626157408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45961.496626157408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45961.496626157408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45961.496626157408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45961.496626157408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45961.496626157408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45961.496626157408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45961.496626157408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45961.496626157408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45961.496626157408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45961.496626157408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45961.496626157408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45961.496626157408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45961.496626157408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45961.496626157408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45961.496626157408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45961.496626157408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45961.496626157408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45961.496626157408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45961.496626157408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45961.496626157408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45961.496626157408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45961.496626157408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45961.496626157408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45961.496626157408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45961.496626157408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45961.496626157408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45961.496626157408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45961.496626157408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6620E75-BE95-4800-AF1D-A81D2268603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136.49678819444671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2.7545428240773617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45961.496626157408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45961.496626157408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45961.496626157408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45961.496626157408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45961.496626157408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45961.496626157408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45961.496626157408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45961.496626157408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45961.496626157408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45961.496626157408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45961.496626157408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45961.496626157408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45961.496626157408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45961.496626157408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45961.496626157408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45961.496626157408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45961.496626157408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45961.496626157408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45961.496626157408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45961.496626157408</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45961.496626157408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45961.496626157408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45961.496626157408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45961.496626157408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45961.496626157408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45961.496626157408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45961.496626157408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45961.496626157408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45961.496626157408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45961.496626157408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45961.496626157408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45961.496626157408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45961.496626157408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45961.496626157408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45961.496626157408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45961.496626157408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45961.496626157408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45961.496626157408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45961.496626157408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45961.496626157408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45961.496626157408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45961.496626157408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45961.496626157408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45961.496626157408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45961.496626157408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45961.496626157408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45961.496626157408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45961.496626157408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45961.496626157408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45961.496626157408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45961.496626157408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45961.496626157408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45961.496626157408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45961.496626157408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45961.496626157408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45961.496626157408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45961.496626157408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45961.496626157408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45961.496626157408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45961.496626157408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45961.496626157408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45961.496626157408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45961.496626157408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45961.496626157408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45961.496626157408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45961.496626157408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45961.496626157408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45961.496626157408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45961.496626157408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45961.496626157408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45961.496626157408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45961.496626157408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45961.496626157408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45961.496626157408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45961.496626157408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45961.496626157408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45961.496626157408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45961.496626157408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45961.496626157408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45961.496626157408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45961.496626157408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45961.496626157408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45961.496626157408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45961.496626157408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45961.496626157408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45961.496626157408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45961.496626157408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45961.496626157408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45961.496626157408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45961.496626157408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45961.496626157408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45961.496626157408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45961.496626157408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45961.496626157408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45961.496626157408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45961.496626157408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45961.496626157408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45961.496626157408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45961.496626157408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45961.496626157408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45961.496626157408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45961.496626157408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45961.496626157408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45961.496626157408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45961.496626157408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45961.496626157408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45961.496626157408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45961.496626157408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45961.496626157408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45961.496626157408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45961.496626157408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45961.496626157408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45961.496626157408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45961.496626157408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45961.496626157408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45961.496626157408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45961.496626157408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45961.496626157408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45961.496626157408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45961.496626157408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45961.496626157408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45961.496626157408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45961.496626157408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45961.496626157408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45961.496626157408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45961.496626157408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45961.496626157408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45961.496626157408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45961.496626157408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45961.496626157408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45961.496626157408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45961.496626157408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45961.496626157408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45961.496626157408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45961.496626157408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45961.496626157408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45961.496626157408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45961.496626157408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45961.496626157408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45961.496626157408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45961.496626157408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45961.496626157408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45961.496626157408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45961.496626157408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45961.496626157408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45961.496626157408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45961.496626157408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45961.496626157408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45961.496626157408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45961.496626157408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45961.496626157408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45961.496626157408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45961.496626157408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45961.496626157408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45961.496626157408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45961.496626157408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45961.496626157408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45961.496626157408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45961.496626157408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45961.496626157408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45961.496626157408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45961.496626157408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45961.496626157408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45961.496626157408</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45961.496626157408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45961.496626157408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45961.496626157408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45961.496626157408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45961.496626157408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45961.496626157408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45961.496626157408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45961.496626157408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45961.496626157408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45961.496626157408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45961.496626157408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45961.496626157408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45961.496626157408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45961.496626157408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45961.496626157408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45961.496626157408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45961.496626157408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45961.496626157408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45961.496626157408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45961.496626157408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45961.496626157408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45961.496626157408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45961.496626157408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45961.496626157408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45961.496626157408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45961.496626157408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45961.496626157408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45961.496626157408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45961.496626157408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45961.496626157408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45961.496626157408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45961.496626157408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45961.496626157408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45961.496626157408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45961.496626157408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45961.496626157408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45961.496626157408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45961.496626157408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45961.496626157408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45961.496626157408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45961.496626157408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45961.496626157408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45961.496626157408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45961.496626157408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45961.496626157408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45961.496626157408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45961.496626157408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45961.496626157408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45961.496626157408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45961.496626157408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45961.496626157408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45961.496626157408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45961.496626157408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45961.496626157408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45961.496626157408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45961.496626157408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45961.496626157408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45961.496626157408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45961.496626157408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45961.496626157408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45961.496626157408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45961.496626157408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45961.496626157408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45961.496626157408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45961.496626157408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45961.496626157408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45961.496626157408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45961.496626157408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45961.496626157408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45961.496626157408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45961.496626157408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45961.496626157408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45961.496626157408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45961.496626157408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45961.496626157408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45961.496626157408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45961.496626157408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45961.496626157408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45961.496626157408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45961.496626157408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45961.496626157408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45961.496626157408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45961.496626157408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45961.496626157408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45961.496626157408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45961.496626157408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45961.496626157408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45961.496626157408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45961.496626157408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45961.496626157408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45961.496626157408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45961.496626157408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45961.496626157408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45961.496626157408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45961.496626157408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45961.496626157408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45961.496626157408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45961.496626157408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45961.496626157408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45961.496626157408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45961.496626157408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45961.496626157408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45961.496626157408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45961.496626157408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45961.496626157408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45961.496626157408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45961.496626157408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45961.496626157408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45961.496626157408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45961.496626157408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45961.496626157408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45961.496626157408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45961.496626157408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45961.496626157408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45961.496626157408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45961.496626157408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45961.496626157408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45961.496626157408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45961.496626157408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45961.496626157408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45961.496626157408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45961.496626157408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45961.496626157408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45961.496626157408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45961.496626157408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45961.496626157408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45961.496626157408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45961.496626157408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45961.496626157408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45961.496626157408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45961.496626157408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45961.496626157408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45961.496626157408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45961.496626157408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45961.496626157408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45961.496626157408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45961.496626157408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45961.496626157408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45961.496626157408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45961.496626157408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45961.496626157408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45961.496626157408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45961.496626157408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45961.496626157408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45961.496626157408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45961.496626157408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45961.496626157408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45961.496626157408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45961.496626157408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45961.496626157408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45961.496626157408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45961.496626157408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45961.496626157408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45961.496626157408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45961.496626157408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45961.496626157408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45961.496626157408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45961.496626157408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45961.496626157408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45961.496626157408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45961.496626157408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45961.496626157408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45961.496626157408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45961.496626157408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45961.496626157408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45961.496626157408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45961.496626157408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45961.496626157408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45961.496626157408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45961.496626157408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45961.496626157408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45961.496626157408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45961.496626157408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45961.496626157408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45961.496626157408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45961.496626157408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45961.496626157408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45961.496626157408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45961.496626157408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45961.496626157408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45961.496626157408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45961.496626157408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45961.496626157408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45961.496626157408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45961.496626157408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45961.496626157408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45961.496626157408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45961.496626157408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45961.496626157408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45961.496626157408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45961.496626157408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45961.496626157408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45961.496626157408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45961.496626157408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45961.496626157408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45961.496626157408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45961.496626157408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45961.496626157408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45961.496626157408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45961.496626157408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45961.496626157408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45961.496626157408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45961.496626157408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45961.496626157408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45961.496626157408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45961.496626157408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45961.496626157408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45961.496626157408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45961.496626157408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45961.496626157408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45961.496626157408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45961.496626157408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45961.496626157408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45961.496626157408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45961.496626157408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45961.496626157408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45961.496626157408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45961.496626157408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45961.496626157408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45961.496626157408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45961.496626157408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45961.496626157408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45961.496626157408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45961.496626157408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45961.496626157408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45961.496626157408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45961.496626157408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45961.496626157408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45961.496626157408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45961.496626157408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45961.496626157408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45961.496626157408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45961.496626157408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45961.496626157408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45961.496626157408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45961.496626157408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45961.496626157408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45961.496626157408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45961.496626157408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45961.496626157408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45961.496626157408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45961.496626157408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45961.496626157408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45961.496626157408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45961.496626157408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45961.496626157408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45961.496626157408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45961.496626157408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45961.496626157408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45961.496626157408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45961.496626157408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45961.496626157408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45961.496626157408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45961.496626157408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45961.496626157408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45961.496626157408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45961.496626157408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45961.496626157408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45961.496626157408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45961.496626157408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45961.496626157408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45961.496626157408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45961.496626157408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45961.496626157408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45961.496626157408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45961.496626157408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45961.496626157408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45961.496626157408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45961.496626157408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45961.496626157408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45961.496626157408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45961.496626157408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45961.496626157408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45961.496626157408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45961.496626157408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45961.496626157408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45961.496626157408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45961.496626157408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45961.496626157408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45961.496626157408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45961.496626157408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45961.496626157408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45961.496626157408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45961.496626157408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45961.496626157408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45961.496626157408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45961.496626157408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45961.496626157408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45961.496626157408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45961.496626157408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45961.496626157408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45961.496626157408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45961.496626157408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45961.496626157408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45961.496626157408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45961.496626157408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45961.496626157408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45961.496626157408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45961.496626157408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45961.496626157408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45961.496626157408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45961.496626157408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45961.496626157408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45961.496626157408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45961.496626157408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45961.496626157408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45961.496626157408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45961.496626157408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45961.496626157408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45961.496626157408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45961.496626157408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45961.496626157408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45961.496626157408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45961.496626157408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45961.496626157408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45961.496626157408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45961.496626157408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45961.496626157408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45961.496626157408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45961.496626157408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45961.496626157408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45961.496626157408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45961.496626157408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45961.496626157408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45961.496626157408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45961.496626157408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45961.496626157408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45961.496626157408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45961.496626157408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45961.496626157408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45961.496626157408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45961.496626157408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45961.496626157408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45961.496626157408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45961.496626157408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45961.496626157408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45961.496626157408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45961.496626157408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45961.496626157408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45961.496626157408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45961.496626157408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45961.496626157408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45961.496626157408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45961.496626157408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45961.496626157408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45961.496626157408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45961.496626157408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45961.496626157408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45961.496626157408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45961.496626157408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45961.496626157408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45961.496626157408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45961.496626157408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45961.496626157408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45961.496626157408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45961.496626157408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45961.496626157408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45961.496626157408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45961.496626157408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45961.496626157408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45961.496626157408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45961.496626157408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45961.496626157408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45961.496626157408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45961.496626157408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45961.496626157408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45961.496626157408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45961.496626157408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45961.496626157408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45961.496626157408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45961.496626157408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45961.496626157408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45961.496626157408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45961.496626157408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45961.496626157408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45961.496626157408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45961.496626157408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45961.496626157408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45961.496626157408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45961.496626157408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45961.496626157408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45961.496626157408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45961.496626157408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45961.496626157408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45961.496626157408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45961.496626157408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45961.496626157408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45961.496626157408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45961.496626157408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45961.496626157408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45961.496626157408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45961.496626157408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45961.496626157408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45961.496626157408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45961.496626157408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45961.496626157408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45961.496626157408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45961.496626157408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45961.496626157408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45961.496626157408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45961.496626157408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45961.496626157408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45961.496626157408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45961.496626157408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45961.496626157408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45961.496626157408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45961.496626157408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45961.496626157408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45961.496626157408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45961.496626157408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45961.496626157408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45961.496626157408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45961.496626157408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45961.496626157408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45961.496626157408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45961.496626157408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45961.496626157408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45961.496626157408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45961.496626157408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45961.496626157408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45961.496626157408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45961.496626157408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45961.496626157408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45961.496626157408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45961.496626157408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45961.496626157408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45961.496626157408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45961.496626157408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45961.496626157408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45961.496626157408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45961.496626157408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45961.496626157408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45961.496626157408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45961.496626157408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45961.496626157408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45961.496626157408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45961.496626157408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45961.496626157408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45961.496626157408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45961.496626157408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45961.496626157408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45961.496626157408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45961.496626157408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45961.496626157408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45961.496626157408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45961.496626157408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45961.496626157408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45961.496626157408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45961.496626157408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45961.496626157408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45961.496626157408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45961.496626157408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45961.496626157408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45961.496626157408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45961.496626157408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45961.496626157408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45961.496626157408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45961.496626157408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45961.496626157408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45961.496626157408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45961.496626157408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45961.496626157408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45961.496626157408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45961.496626157408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45961.496626157408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45961.496626157408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45961.496626157408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45961.496626157408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45961.496626157408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45961.496626157408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45961.496626157408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45961.496626157408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45961.496626157408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45961.496626157408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45961.496626157408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45961.496626157408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45961.496626157408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45961.496626157408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45961.496626157408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45961.496626157408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45961.496626157408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45961.496626157408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45961.496626157408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45961.496626157408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45961.496626157408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45961.496626157408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45961.496626157408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45961.496626157408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45961.496626157408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45961.496626157408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45961.496626157408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45961.496626157408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45961.496626157408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45961.496626157408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45961.496626157408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45961.496626157408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45961.496626157408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45961.496626157408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45961.496626157408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45961.496626157408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45961.496626157408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45961.496626157408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45961.496626157408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45961.496626157408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45961.496626157408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45961.496626157408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45961.496626157408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45961.496626157408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45961.496626157408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45961.496626157408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45961.496626157408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45961.496626157408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45961.496626157408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45961.496626157408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45961.496626157408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45961.496626157408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45961.496626157408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45961.496626157408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45961.496626157408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45961.496626157408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45961.496626157408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45961.496626157408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45961.496626157408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45961.496626157408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45961.496626157408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45961.496626157408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45961.496626157408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45961.496626157408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45961.496626157408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45961.496626157408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45961.496626157408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45961.496626157408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45961.496626157408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45961.496626157408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45961.496626157408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45961.496626157408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45961.496626157408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45961.496626157408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45961.496626157408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45961.496626157408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45961.496626157408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45961.496626157408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45961.496626157408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45961.496626157408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45961.496626157408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45961.496626157408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45961.496626157408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45961.496626157408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45961.496626157408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45961.496626157408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45961.496626157408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45961.496626157408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45961.496626157408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45961.496626157408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45961.496626157408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45961.496626157408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45961.496626157408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45961.496626157408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45961.496626157408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45961.496626157408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45961.496626157408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45961.496626157408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45961.496626157408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45961.496626157408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45961.496626157408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45961.496626157408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45961.496626157408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45961.496626157408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45961.496626157408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45961.496626157408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45961.496626157408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45961.496626157408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45961.496626157408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45961.496626157408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45961.496626157408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45961.496626157408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45961.496626157408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45961.496626157408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45961.496626157408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45961.496626157408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45961.496626157408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45961.496626157408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45961.496626157408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45961.496626157408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45961.496626157408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45961.496626157408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45961.496626157408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45961.496626157408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45961.496626157408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45961.496626157408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45961.496626157408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45961.496626157408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45961.496626157408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45961.496626157408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45961.496626157408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45961.496626157408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45961.496626157408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45961.496626157408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45961.496626157408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45961.496626157408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45961.496626157408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45961.496626157408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45961.496626157408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45961.496626157408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45961.496626157408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45961.496626157408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45961.496626157408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45961.496626157408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45961.496626157408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45961.496626157408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45961.496626157408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45961.496626157408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45961.496626157408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45961.496626157408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45961.496626157408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45961.496626157408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45961.496626157408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45961.496626157408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45961.496626157408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45961.496626157408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45961.496626157408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45961.496626157408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45961.496626157408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45961.496626157408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45961.496626157408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45961.496626157408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45961.496626157408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45961.496626157408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45961.496626157408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45961.496626157408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45961.496626157408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45961.496626157408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45961.496626157408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45961.496626157408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45961.496626157408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45961.496626157408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45961.496626157408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45961.496626157408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45961.496626157408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45961.496626157408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45961.496626157408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45961.496626157408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45961.496626157408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45961.496626157408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45961.496626157408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45961.496626157408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45961.496626157408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45961.496626157408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45961.496626157408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45961.496626157408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45961.496626157408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45961.496626157408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45961.496626157408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45961.496626157408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45961.496626157408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45961.496626157408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45961.496626157408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45961.496626157408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45961.496626157408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45961.496626157408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45961.496626157408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45961.496626157408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45961.496626157408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45961.496626157408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45961.496626157408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45961.496626157408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45961.496626157408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45961.496626157408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45961.496626157408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45961.496626157408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45961.496626157408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45961.496626157408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45961.496626157408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45961.496626157408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45961.496626157408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45961.496626157408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45961.496626157408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45961.496626157408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45961.496626157408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45961.496626157408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45961.496626157408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45961.496626157408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45961.496626157408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45961.496626157408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45961.496626157408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45961.496626157408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45961.496626157408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45961.496626157408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45961.496626157408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45961.496626157408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45961.496626157408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45961.496626157408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45961.496626157408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45961.496626157408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45961.496626157408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45961.496626157408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45961.496626157408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45961.496626157408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45961.496626157408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45961.496626157408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45961.496626157408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45961.496626157408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45961.496626157408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45961.496626157408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45961.496626157408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45961.496626157408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45961.496626157408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45961.496626157408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45961.496626157408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45961.496626157408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45961.496626157408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45961.496626157408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45961.496626157408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45961.496626157408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45961.496626157408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45961.496626157408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45961.496626157408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45961.496626157408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45961.496626157408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45961.496626157408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45961.496626157408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45961.496626157408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45961.496626157408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45961.496626157408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45961.496626157408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45961.496626157408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45961.496626157408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45961.496626157408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45961.496626157408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45961.496626157408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45961.496626157408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45961.496626157408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45961.496626157408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45961.496626157408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45961.496626157408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45961.496626157408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45961.496626157408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45961.496626157408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45961.496626157408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45961.496626157408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45961.496626157408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45961.496626157408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45961.496626157408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45961.496626157408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45961.496626157408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45961.496626157408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45961.496626157408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45961.496626157408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45961.496626157408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45961.496626157408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45961.496626157408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45961.496626157408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45961.496626157408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45961.496626157408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45961.496626157408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45961.496626157408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45961.496626157408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45961.496626157408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45961.496626157408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45961.496626157408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45961.496626157408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45961.496626157408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45961.496626157408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45961.496626157408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45961.496626157408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45961.496626157408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45961.496626157408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45961.496626157408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45961.496626157408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45961.496626157408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45961.496626157408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45961.496626157408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45961.496626157408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45961.496626157408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45961.496626157408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45961.496626157408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45961.496626157408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45961.496626157408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45961.496626157408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45961.496626157408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45961.496626157408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45961.496626157408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45961.496626157408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45961.496626157408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45961.496626157408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45961.496626157408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45961.496626157408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45961.496626157408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45961.496626157408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45961.496626157408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45961.496626157408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45961.496626157408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45961.496626157408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45961.496626157408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45961.496626157408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45961.496626157408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45961.496626157408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45961.496626157408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45961.496626157408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45961.496626157408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45961.496626157408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45961.496626157408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45961.496626157408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45961.496626157408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45961.496626157408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45961.496626157408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45961.496626157408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45961.496626157408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45961.496626157408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45961.496626157408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45961.496626157408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45961.496626157408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45961.496626157408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45961.496626157408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45961.496626157408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45961.496626157408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45961.496626157408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45961.496626157408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45961.496626157408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45961.496626157408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45961.496626157408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45961.496626157408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45961.496626157408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45961.496626157408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45961.496626157408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45961.496626157408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45961.496626157408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45961.496626157408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45961.496626157408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45961.496626157408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45961.496626157408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45961.496626157408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45961.496626157408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45961.496626157408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45961.496626157408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45961.496626157408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45961.496626157408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45961.496626157408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45961.496626157408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45961.496626157408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45961.496626157408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45961.496626157408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45961.496626157408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45961.496626157408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45961.496626157408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45961.496626157408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45961.496626157408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45961.496626157408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45961.496626157408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45961.496626157408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45961.496626157408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45961.496626157408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45961.496626157408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45961.496626157408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45961.496626157408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45961.496626157408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45961.496626157408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45961.496626157408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45961.496626157408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45961.496626157408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45961.496626157408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45961.496626157408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45961.496626157408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45961.496626157408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45961.496626157408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45961.496626157408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45961.496626157408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45961.496626157408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45961.496626157408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45961.496626157408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45961.496626157408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45961.496626157408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45961.496626157408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45961.496626157408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45961.496626157408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45961.496626157408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45961.496626157408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45961.496626157408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45961.496626157408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45961.496626157408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45961.496626157408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45961.496626157408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45961.496626157408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45961.496626157408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45961.496626157408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45961.496626157408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45961.496626157408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45961.496626157408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45961.496626157408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45961.496626157408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45961.496626157408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45961.496626157408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45961.496626157408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45961.496626157408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45961.496626157408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45961.496626157408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45961.496626157408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45961.496626157408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45961.496626157408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45961.496626157408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45961.496626157408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45961.496626157408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45961.496626157408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45961.496626157408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45961.496626157408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45961.496626157408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45961.496626157408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45961.496626157408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45961.496626157408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45961.496626157408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45961.496626157408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45961.496626157408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45961.496626157408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45961.496626157408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45961.496626157408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45961.496626157408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45961.496626157408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45961.496626157408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45961.496626157408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45961.496626157408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45961.496626157408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45961.496626157408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45961.496626157408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45961.496626157408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45961.496626157408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45961.496626157408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45961.496626157408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45961.496626157408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45961.496626157408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45961.496626157408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45961.496626157408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45961.496626157408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45961.496626157408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45961.496626157408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45961.496626157408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45961.496626157408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45961.496626157408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45961.496626157408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45961.496626157408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45961.496626157408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45961.496626157408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45961.496626157408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45961.496626157408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45961.496626157408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45961.496626157408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45961.496626157408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45961.496626157408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45961.496626157408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45961.496626157408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45961.496626157408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45961.496626157408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45961.496626157408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45961.496626157408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45961.496626157408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45961.496626157408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45961.496626157408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45961.496626157408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45961.496626157408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45961.496626157408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45961.496626157408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45961.496626157408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45961.496626157408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45961.496626157408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45961.496626157408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45961.496626157408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45961.496626157408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45961.496626157408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45961.496626157408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45961.496626157408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45961.496626157408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45961.496626157408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45961.496626157408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45961.496626157408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45961.496626157408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45961.496626157408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45961.496626157408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45961.496626157408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45961.496626157408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45961.496626157408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45961.496626157408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45961.496626157408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45961.496626157408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45961.496626157408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45961.496626157408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45961.496626157408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45961.496626157408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45961.496626157408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45961.496626157408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45961.496626157408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45961.496626157408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45961.496626157408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45961.496626157408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45961.496626157408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45961.496626157408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45961.496626157408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45961.496626157408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45961.496626157408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45961.496626157408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45961.496626157408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45961.496626157408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45961.496626157408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45961.496626157408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45961.496626157408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45961.496626157408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45961.496626157408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45961.496626157408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45961.496626157408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45961.496626157408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45961.496626157408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45961.496626157408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45961.496626157408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45961.496626157408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45961.496626157408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45961.496626157408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45961.496626157408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45961.496626157408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45961.496626157408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45961.496626157408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45961.496626157408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45961.496626157408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45961.496626157408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45961.496626157408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45961.496626157408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45961.496626157408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45961.496626157408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45961.496626157408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45961.496626157408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45961.496626157408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45961.496626157408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45961.496626157408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45961.496626157408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45961.496626157408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45961.496626157408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45961.496626157408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45961.496626157408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45961.496626157408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45961.496626157408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45961.496626157408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45961.496626157408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45961.496626157408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45961.496626157408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45961.496626157408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45961.496626157408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45961.496626157408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45961.496626157408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45961.496626157408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45961.496626157408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45961.496626157408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45961.496626157408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45961.496626157408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45961.496626157408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45961.496626157408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45961.496626157408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45961.496626157408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45961.496626157408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45961.496626157408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45961.496626157408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45961.496626157408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45961.496626157408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45961.496626157408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45961.496626157408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45961.496626157408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45961.496626157408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45961.496626157408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45961.496626157408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45961.496626157408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45961.496626157408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45961.496626157408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45961.496626157408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45961.496626157408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45961.496626157408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45961.496626157408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45961.496626157408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45961.496626157408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45961.496626157408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45961.496626157408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45961.496626157408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45961.496626157408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45961.496626157408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45961.496626157408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45961.496626157408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45961.496626157408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45961.496626157408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45961.496626157408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45961.496626157408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45961.496626157408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45961.496626157408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45961.496626157408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45961.496626157408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45961.496626157408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45961.496626157408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45961.496626157408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258.01590856481198</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0.52787615740817273</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0.41376736111124046</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0.12256365740904585</v>
      </c>
      <c r="H5" s="123">
        <v>45961.363761574074</v>
      </c>
      <c r="I5" s="119" t="str">
        <f>IFERROR(VLOOKUP(D5,DB!A:F,6,0),"")</f>
        <v>SCECO</v>
      </c>
      <c r="J5" s="119" t="str">
        <f>IFERROR(VLOOKUP(D5,DB!A:G,7,0),"")</f>
        <v>Dead</v>
      </c>
      <c r="K5" s="125" t="s">
        <v>39114</v>
      </c>
      <c r="L5" s="121" t="str">
        <f>IFERROR(VLOOKUP(D5,DB!A:I,9,0),"")</f>
        <v>Latis</v>
      </c>
    </row>
    <row r="6" spans="1:16" s="110" customFormat="1" ht="15" customHeight="1">
      <c r="A6" s="171" t="s">
        <v>39115</v>
      </c>
      <c r="B6" s="171" t="str">
        <f>IFERROR(VLOOKUP(D6,DB!A:K,11,0),"")</f>
        <v>R4</v>
      </c>
      <c r="C6" s="97">
        <v>2</v>
      </c>
      <c r="D6" s="94" t="s">
        <v>39116</v>
      </c>
      <c r="E6" s="98" t="s">
        <v>39021</v>
      </c>
      <c r="F6" s="99">
        <v>45961.372499999998</v>
      </c>
      <c r="G6" s="170">
        <f ca="1">IFERROR(NOW()-F6,"")</f>
        <v>0.12412615741050104</v>
      </c>
      <c r="H6" s="99">
        <v>45961.422546296293</v>
      </c>
      <c r="I6" s="171" t="str">
        <f>IFERROR(VLOOKUP(D6,DB!A:F,6,0),"")</f>
        <v>Generator-SG</v>
      </c>
      <c r="J6" s="171" t="str">
        <f>IFERROR(VLOOKUP(D6,DB!A:G,7,0),"")</f>
        <v>Dead</v>
      </c>
      <c r="K6" s="101" t="s">
        <v>39117</v>
      </c>
      <c r="L6" s="94" t="str">
        <f>IFERROR(VLOOKUP(D6,DB!A:I,9,0),"")</f>
        <v>Latis</v>
      </c>
    </row>
    <row r="7" spans="1:16" ht="15" customHeight="1">
      <c r="A7" s="119"/>
      <c r="B7" s="119" t="str">
        <f>IFERROR(VLOOKUP(D7,DB!A:K,11,0),"")</f>
        <v/>
      </c>
      <c r="C7" s="120"/>
      <c r="D7" s="121"/>
      <c r="E7" s="98"/>
      <c r="F7" s="123"/>
      <c r="G7" s="124">
        <f ca="1">IFERROR(NOW()-F7,"")</f>
        <v>45961.496626157408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45961.496626157408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45961.496626157408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45961.496626157408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45961.496626157408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45961.496626157408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45961.496626157408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45961.496626157408</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45961.496626157408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45961.496626157408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45961.496626157408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45961.496626157408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45961.496626157408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45961.496626157408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45961.496626157408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45961.496626157408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45961.496626157408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45961.496626157408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45961.496626157408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45961.496626157408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45961.496626157408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45961.496626157408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45961.496626157408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45961.496626157408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45961.496626157408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45961.496626157408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45961.496626157408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45961.496626157408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45961.496626157408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45961.496626157408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45961.496626157408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45961.496626157408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45961.496626157408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45961.496626157408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45961.496626157408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45961.496626157408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45961.496626157408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45961.496626157408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45961.496626157408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45961.496626157408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45961.496626157408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45961.496626157408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45961.496626157408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45961.496626157408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45961.496626157408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45961.496626157408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45961.496626157408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45961.496626157408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45961.496626157408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45961.496626157408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45961.496626157408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45961.496626157408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45961.496626157408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45961.496626157408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45961.496626157408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45961.496626157408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45961.496626157408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45961.496626157408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45961.496626157408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45961.496626157408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45961.496626157408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45961.496626157408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45961.496626157408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45961.496626157408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45961.496626157408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45961.496626157408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45961.496626157408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45961.496626157408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45961.496626157408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45961.496626157408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45961.496626157408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45961.496626157408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45961.496626157408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45961.496626157408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45961.496626157408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45961.496626157408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45961.496626157408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45961.496626157408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45961.496626157408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45961.496626157408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45961.496626157408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45961.496626157408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45961.496626157408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45961.496626157408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45961.496626157408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45961.496626157408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45961.496626157408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45961.496626157408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45961.496626157408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45961.496626157408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45961.496626157408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45961.496626157408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45961.496626157408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45961.496626157408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45961.496626157408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45961.496626157408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45961.496626157408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45961.496626157408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45961.496626157408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45961.496626157408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45961.496626157408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45961.496626157408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45961.496626157408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45961.496626157408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45961.496626157408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45961.496626157408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45961.496626157408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45961.496626157408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45961.496626157408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45961.496626157408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45961.496626157408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45961.496626157408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45961.496626157408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45961.496626157408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45961.496626157408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45961.496626157408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45961.496626157408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45961.496626157408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45961.496626157408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45961.496626157408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45961.496626157408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45961.496626157408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45961.496626157408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45961.496626157408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45961.496626157408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45961.496626157408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45961.496626157408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45961.496626157408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45961.496626157408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45961.496626157408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45961.496626157408</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45961.496626157408</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69.664565972219862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39100</v>
      </c>
      <c r="F3" s="38">
        <v>45926.188877314817</v>
      </c>
      <c r="G3" s="144">
        <f t="shared" ref="G3" ca="1" si="0">IFERROR(NOW()-F3,"")</f>
        <v>35.307748842591536</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39100</v>
      </c>
      <c r="F4" s="153">
        <v>45948.661111111112</v>
      </c>
      <c r="G4" s="154">
        <f ca="1">IFERROR(NOW()-F4,"")</f>
        <v>12.835515046295768</v>
      </c>
      <c r="H4" s="153">
        <v>45948.661111111112</v>
      </c>
      <c r="I4" s="152" t="str">
        <f>IFERROR(VLOOKUP(D4,DB!A:F,6,0),"")</f>
        <v>SCECO</v>
      </c>
      <c r="J4" s="152" t="str">
        <f>IFERROR(VLOOKUP(D4,DB!A:G,7,0),"")</f>
        <v>Dead</v>
      </c>
      <c r="K4" s="152" t="s">
        <v>39123</v>
      </c>
      <c r="L4" s="152" t="str">
        <f>IFERROR(VLOOKUP(D4,DB!A:I,9,0),"")</f>
        <v>Latis</v>
      </c>
    </row>
    <row r="5" spans="1:13" ht="15">
      <c r="A5" s="152"/>
      <c r="B5" s="152" t="str">
        <f>IFERROR(VLOOKUP(D5,DB!A:K,11,0),"")</f>
        <v/>
      </c>
      <c r="C5" s="152"/>
      <c r="D5" s="152"/>
      <c r="E5" s="152"/>
      <c r="F5" s="153"/>
      <c r="G5" s="154">
        <f ca="1">IFERROR(NOW()-F5,"")</f>
        <v>45961.496626157408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45961.496626157408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45961.496626157408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45961.496626157408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45961.496626157408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45961.496626157408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45961.496626157408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45961.496626157408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45961.496626157408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45961.496626157408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45961.496626157408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45961.496626157408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45961.496626157408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45961.496626157408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45961.496626157408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45961.496626157408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45961.496626157408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45961.496626157408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45961.496626157408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45961.496626157408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45961.496626157408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45961.496626157408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45961.496626157408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45961.496626157408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45961.496626157408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45961.496626157408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45961.496626157408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45961.496626157408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45961.496626157408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45961.496626157408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45961.496626157408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45961.496626157408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45961.496626157408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45961.496626157408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45961.496626157408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45961.496626157408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45961.496626157408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45961.496626157408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45961.496626157408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45961.496626157408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45961.496626157408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45961.496626157408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45961.496626157408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45961.496626157408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45961.496626157408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45961.496626157408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45961.496626157408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45961.496626157408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45961.496626157408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45961.496626157408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45961.496626157408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45961.496626157408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45961.496626157408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45961.496626157408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45961.496626157408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45961.496626157408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45961.496626157408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45961.496626157408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45961.496626157408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45961.496626157408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45961.496626157408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45961.496626157408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45961.496626157408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45961.496626157408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45961.496626157408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45961.496626157408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45961.496626157408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45961.496626157408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45961.496626157408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45961.496626157408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45961.496626157408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45961.496626157408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45961.496626157408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45961.496626157408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45961.496626157408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45961.496626157408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45961.496626157408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45961.496626157408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45961.496626157408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45961.496626157408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45961.496626157408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45961.496626157408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45961.496626157408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45961.496626157408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45961.496626157408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45961.496626157408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45961.496626157408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45961.496626157408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45961.496626157408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45961.496626157408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45961.496626157408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45961.496626157408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45961.496626157408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45961.496626157408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45961.496626157408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45961.496626157408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45961.496626157408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45961.496626157408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45961.496626157408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45961.496626157408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45961.496626157408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45961.496626157408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45961.496626157408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45961.496626157408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45961.496626157408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45961.496626157408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45961.496626157408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45961.496626157408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45961.496626157408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45961.496626157408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45961.496626157408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45961.496626157408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45961.496626157408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45961.496626157408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45961.496626157408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45961.496626157408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45961.496626157408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45961.496626157408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45961.496626157408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45961.496626157408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45961.496626157408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45961.496626157408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45961.496626157408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45961.496626157408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45961.496626157408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45961.496626157408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45961.496626157408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45961.496626157408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45961.496626157408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45961.496626157408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45961.496626157408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45961.496626157408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45961.496626157408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45961.496626157408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45961.496626157408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45961.496626157408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45961.496626157408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45961.496626157408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45961.496626157408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45961.496626157408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45961.496626157408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45961.496626157408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45961.496626157408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45961.496626157408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45961.496626157408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45961.496626157408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45961.496626157408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45961.496626157408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45961.496626157408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45961.496626157408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45961.496626157408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45961.496626157408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45961.496626157408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45961.496626157408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45961.496626157408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45961.496626157408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45961.496626157408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45961.496626157408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45961.496626157408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45961.496626157408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45961.496626157408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45961.496626157408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45961.496626157408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45961.496626157408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45961.496626157408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45961.496626157408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45961.496626157408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45961.496626157408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45961.496626157408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45961.496626157408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45961.496626157408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45961.496626157408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45961.496626157408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45961.496626157408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45961.496626157408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45961.496626157408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45961.496626157408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45961.496626157408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45961.496626157408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45961.496626157408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45961.496626157408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45961.496626157408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45961.496626157408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45961.496626157408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45961.496626157408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45961.496626157408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45961.496626157408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45961.496626157408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45961.496626157408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45961.496626157408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45961.496626157408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45961.496626157408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45961.496626157408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45961.496626157408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45961.496626157408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45961.496626157408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45961.496626157408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45961.496626157408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45961.496626157408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45961.496626157408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45961.496626157408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45961.496626157408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45961.496626157408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45961.496626157408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45961.496626157408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45961.496626157408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45961.496626157408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45961.496626157408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45961.496626157408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45961.496626157408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45961.496626157408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45961.496626157408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45961.496626157408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45961.496626157408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45961.496626157408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45961.496626157408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45961.496626157408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45961.496626157408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45961.496626157408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45961.496626157408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45961.496626157408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45961.496626157408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45961.496626157408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45961.496626157408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45961.496626157408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45961.496626157408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45961.496626157408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45961.496626157408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45961.496626157408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45961.496626157408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45961.496626157408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45961.496626157408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45961.496626157408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45961.496626157408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45961.496626157408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45961.496626157408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45961.496626157408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45961.496626157408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45961.496626157408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45961.496626157408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45961.496626157408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45961.496626157408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45961.496626157408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45961.496626157408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45961.496626157408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45961.496626157408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45961.496626157408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45961.496626157408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45961.496626157408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45961.496626157408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45961.496626157408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45961.496626157408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45961.496626157408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45961.496626157408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45961.496626157408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45961.496626157408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45961.496626157408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45961.496626157408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45961.496626157408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45961.496626157408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45961.496626157408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45961.496626157408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45961.496626157408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45961.496626157408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45961.496626157408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45961.496626157408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45961.496626157408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45961.496626157408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45961.496626157408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45961.496626157408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45961.496626157408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45961.496626157408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45961.496626157408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45961.496626157408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45961.496626157408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45961.496626157408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45961.496626157408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45961.496626157408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45961.496626157408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45961.496626157408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45961.496626157408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45961.496626157408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45961.496626157408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45961.496626157408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45961.496626157408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45961.496626157408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45961.496626157408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45961.496626157408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45961.496626157408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45961.496626157408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45961.496626157408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45961.496626157408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45961.496626157408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45961.496626157408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45961.496626157408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45961.496626157408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45961.496626157408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45961.496626157408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45961.496626157408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45961.496626157408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45961.496626157408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45961.496626157408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45961.496626157408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45961.496626157408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45961.496626157408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45961.496626157408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45961.496626157408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45961.496626157408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45961.496626157408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45961.496626157408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45961.496626157408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45961.496626157408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45961.496626157408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45961.496626157408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45961.496626157408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45961.496626157408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45961.496626157408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45961.496626157408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45961.496626157408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45961.496626157408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45961.496626157408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45961.496626157408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45961.496626157408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45961.496626157408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45961.496626157408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45961.496626157408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45961.496626157408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45961.496626157408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45961.496626157408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45961.496626157408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45961.496626157408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45961.496626157408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45961.496626157408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45961.496626157408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45961.496626157408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45961.496626157408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45961.496626157408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45961.496626157408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45961.496626157408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45961.496626157408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45961.496626157408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45961.496626157408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45961.496626157408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45961.496626157408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45961.496626157408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45961.496626157408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45961.496626157408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45961.496626157408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45961.496626157408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45961.496626157408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45961.496626157408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45961.496626157408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45961.496626157408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45961.496626157408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45961.496626157408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45961.496626157408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45961.496626157408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45961.496626157408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45961.496626157408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45961.496626157408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45961.496626157408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45961.496626157408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45961.496626157408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45961.496626157408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45961.496626157408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45961.496626157408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45961.496626157408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45961.496626157408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45961.496626157408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45961.496626157408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45961.496626157408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45961.496626157408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45961.496626157408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45961.496626157408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45961.496626157408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45961.496626157408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45961.496626157408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45961.496626157408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45961.496626157408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45961.496626157408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45961.496626157408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45961.496626157408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45961.496626157408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45961.496626157408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45961.496626157408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45961.496626157408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45961.496626157408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45961.496626157408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45961.496626157408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45961.496626157408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3"/>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0.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
        <v>5398</v>
      </c>
      <c r="C2" s="105">
        <v>2</v>
      </c>
      <c r="D2" s="103" t="s">
        <v>38687</v>
      </c>
      <c r="E2" s="106" t="s">
        <v>39021</v>
      </c>
      <c r="F2" s="107">
        <v>45961.435057870367</v>
      </c>
      <c r="G2" s="77">
        <f ca="1">IFERROR(NOW()-F2,"")</f>
        <v>6.156828704115469E-2</v>
      </c>
      <c r="H2" s="107">
        <v>45961.421840277777</v>
      </c>
      <c r="I2" s="103" t="s">
        <v>22</v>
      </c>
      <c r="J2" s="102" t="s">
        <v>17787</v>
      </c>
      <c r="K2" s="108" t="s">
        <v>39125</v>
      </c>
      <c r="L2" s="109" t="s">
        <v>8145</v>
      </c>
    </row>
    <row r="3" spans="1:16383" ht="31.5" customHeight="1">
      <c r="A3" s="104"/>
      <c r="B3" s="103" t="str">
        <f>IFERROR(VLOOKUP(D3,DB!A:K,11,0),"")</f>
        <v/>
      </c>
      <c r="C3" s="105"/>
      <c r="D3" s="103"/>
      <c r="E3" s="106"/>
      <c r="F3" s="172"/>
      <c r="G3" s="77">
        <f ca="1">IFERROR(NOW()-F3,"")</f>
        <v>45961.496626157408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45961.496626157408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45961.496626157408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45961.496626157408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45961.496626157408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45961.496626157408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45961.496626157408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45961.496626157408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45961.496626157408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45961.496626157408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45961.496626157408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45961.496626157408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45961.496626157408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45961.496626157408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45961.496626157408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45961.496626157408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45961.496626157408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45961.496626157408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45961.496626157408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45961.496626157408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45961.496626157408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45961.496626157408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45961.496626157408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45961.496626157408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45961.496626157408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45961.496626157408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45961.496626157408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45961.496626157408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45961.496626157408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45961.496626157408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45961.496626157408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45961.496626157408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45961.496626157408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45961.496626157408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45961.496626157408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45961.496626157408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45961.496626157408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45961.496626157408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45961.496626157408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45961.496626157408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45961.496626157408</v>
      </c>
      <c r="H43" s="107"/>
      <c r="I43" s="103" t="str">
        <f>IFERROR(VLOOKUP(D43,DB!A:F,6,0),"")</f>
        <v/>
      </c>
      <c r="J43" s="102" t="str">
        <f>IFERROR(VLOOKUP(D43,DB!A:G,7,0),"")</f>
        <v/>
      </c>
      <c r="K43" s="108"/>
      <c r="L43" s="109" t="str">
        <f>IFERROR(VLOOKUP(D43,DB!A:I,9,0),"")</f>
        <v/>
      </c>
    </row>
  </sheetData>
  <dataValidations count="2">
    <dataValidation allowBlank="1" showInputMessage="1" showErrorMessage="1" sqref="E1" xr:uid="{380493DB-286A-4683-AF55-C78F04945A49}"/>
    <dataValidation type="list" allowBlank="1" showInputMessage="1" showErrorMessage="1" sqref="E2:E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2025-10-31T08:55:23Z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